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65" windowWidth="15120" windowHeight="5850" tabRatio="845"/>
  </bookViews>
  <sheets>
    <sheet name="2023 рік" sheetId="12" r:id="rId1"/>
  </sheets>
  <definedNames>
    <definedName name="_xlnm.Print_Titles" localSheetId="0">'2023 рік'!$5:$6</definedName>
  </definedNames>
  <calcPr calcId="145621" refMode="R1C1"/>
</workbook>
</file>

<file path=xl/calcChain.xml><?xml version="1.0" encoding="utf-8"?>
<calcChain xmlns="http://schemas.openxmlformats.org/spreadsheetml/2006/main">
  <c r="E61" i="12" l="1"/>
  <c r="D10" i="12"/>
  <c r="C10" i="12"/>
  <c r="E25" i="12"/>
  <c r="E86" i="12" l="1"/>
  <c r="D85" i="12"/>
  <c r="E85" i="12" s="1"/>
  <c r="C85" i="12"/>
  <c r="E84" i="12"/>
  <c r="E83" i="12"/>
  <c r="D82" i="12"/>
  <c r="C82" i="12"/>
  <c r="E81" i="12"/>
  <c r="E80" i="12"/>
  <c r="E79" i="12"/>
  <c r="E78" i="12"/>
  <c r="E77" i="12"/>
  <c r="D76" i="12"/>
  <c r="C76" i="12"/>
  <c r="E75" i="12"/>
  <c r="D74" i="12"/>
  <c r="C74" i="12"/>
  <c r="E73" i="12"/>
  <c r="E72" i="12"/>
  <c r="D71" i="12"/>
  <c r="E71" i="12" s="1"/>
  <c r="C71" i="12"/>
  <c r="E70" i="12"/>
  <c r="E69" i="12"/>
  <c r="E68" i="12"/>
  <c r="E67" i="12"/>
  <c r="E66" i="12"/>
  <c r="E65" i="12"/>
  <c r="E64" i="12"/>
  <c r="D63" i="12"/>
  <c r="C63" i="12"/>
  <c r="E62" i="12"/>
  <c r="E60" i="12"/>
  <c r="E59" i="12"/>
  <c r="E58" i="12"/>
  <c r="E57" i="12"/>
  <c r="E56" i="12"/>
  <c r="E55" i="12"/>
  <c r="E54" i="12"/>
  <c r="E53" i="12"/>
  <c r="D52" i="12"/>
  <c r="C52" i="12"/>
  <c r="E51" i="12"/>
  <c r="D50" i="12"/>
  <c r="C50" i="12"/>
  <c r="E47" i="12"/>
  <c r="E46" i="12"/>
  <c r="D45" i="12"/>
  <c r="E45" i="12" s="1"/>
  <c r="C45" i="12"/>
  <c r="E44" i="12"/>
  <c r="E43" i="12"/>
  <c r="D42" i="12"/>
  <c r="C42" i="12"/>
  <c r="E42" i="12" s="1"/>
  <c r="E41" i="12"/>
  <c r="E40" i="12"/>
  <c r="E39" i="12"/>
  <c r="E38" i="12"/>
  <c r="D37" i="12"/>
  <c r="C37" i="12"/>
  <c r="E36" i="12"/>
  <c r="E35" i="12"/>
  <c r="E34" i="12"/>
  <c r="E33" i="12"/>
  <c r="E32" i="12"/>
  <c r="E31" i="12"/>
  <c r="E30" i="12"/>
  <c r="E29" i="12"/>
  <c r="E28" i="12"/>
  <c r="E27" i="12"/>
  <c r="D26" i="12"/>
  <c r="C26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9" i="12"/>
  <c r="D8" i="12"/>
  <c r="C8" i="12"/>
  <c r="E82" i="12" l="1"/>
  <c r="E76" i="12"/>
  <c r="E74" i="12"/>
  <c r="E63" i="12"/>
  <c r="C87" i="12"/>
  <c r="E52" i="12"/>
  <c r="D87" i="12"/>
  <c r="E87" i="12" s="1"/>
  <c r="E37" i="12"/>
  <c r="C48" i="12"/>
  <c r="C88" i="12" s="1"/>
  <c r="E10" i="12"/>
  <c r="D48" i="12"/>
  <c r="E8" i="12"/>
  <c r="E50" i="12"/>
  <c r="E26" i="12"/>
  <c r="E48" i="12" l="1"/>
  <c r="D88" i="12"/>
  <c r="E88" i="12" s="1"/>
</calcChain>
</file>

<file path=xl/sharedStrings.xml><?xml version="1.0" encoding="utf-8"?>
<sst xmlns="http://schemas.openxmlformats.org/spreadsheetml/2006/main" count="91" uniqueCount="71">
  <si>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</si>
  <si>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</si>
  <si>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</si>
  <si>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</si>
  <si>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</si>
  <si>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</si>
  <si>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</si>
  <si>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</si>
  <si>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</si>
  <si>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</si>
  <si>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</si>
  <si>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</si>
  <si>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</si>
  <si>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</si>
  <si>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</si>
  <si>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</si>
  <si>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</si>
  <si>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</si>
  <si>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</si>
  <si>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</si>
  <si>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</si>
  <si>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</si>
  <si>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</si>
  <si>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</si>
  <si>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</si>
  <si>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</si>
  <si>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</si>
  <si>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</si>
  <si>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</si>
  <si>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</si>
  <si>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</si>
  <si>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</si>
  <si>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</si>
  <si>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</si>
  <si>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</si>
  <si>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</si>
  <si>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</si>
  <si>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</si>
  <si>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</si>
  <si>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</si>
  <si>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</si>
  <si>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</si>
  <si>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</si>
  <si>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</si>
  <si>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</si>
  <si>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</si>
  <si>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</si>
  <si>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</si>
  <si>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</si>
  <si>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Забезпечення функціонування підприємств, установ та організацій, що виробляють та/або надають житлово-комунальні послуги</t>
  </si>
  <si>
    <t>Затверджені видатки на 2023 рік з урахуванням змін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</si>
  <si>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</si>
  <si>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</si>
  <si>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</si>
  <si>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</si>
  <si>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</si>
  <si>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</si>
  <si>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</si>
  <si>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Впровадження засобів обліку витрат та регулювання споживання води та теплової енергії</t>
  </si>
  <si>
    <t>Будівництво освітніх установ та закладів</t>
  </si>
  <si>
    <t>Внески до статутного капіталу суб’єктів господарювання</t>
  </si>
  <si>
    <t>Грошова компенсація за належні для отримання жилі приміщення для сімей осіб, визначених пунктами 2 - 5 частини першої статті 10¹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</si>
  <si>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</si>
  <si>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</si>
  <si>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</si>
  <si>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</si>
  <si>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</si>
  <si>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Реалізація заходів, за рахунок освітньої субвенції з державного бюджету місцевим бюджетам (за спеціальним фондом державного бюджету)</t>
  </si>
  <si>
    <t>щодо використання бюджетних коштів у 2023 році</t>
  </si>
  <si>
    <t>Виконано у 2023 році</t>
  </si>
  <si>
    <t>Співфінансування заходів, реалізуються за рахунок освітньої субвенції з державного бюджету місцевим бюджетам (за спеціальним фондом державного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</si>
</sst>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topLeftCell="A76" workbookViewId="0">
      <selection activeCell="K88" sqref="K88"/>
    </sheetView>
  </sheetViews>
  <sheetFormatPr defaultRowHeight="15" x14ac:dyDescent="0.25"/>
  <cols>
    <col min="1" max="1" width="60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7" t="s">
        <v>3</v>
      </c>
      <c r="B1" s="17"/>
      <c r="C1" s="17"/>
      <c r="D1" s="17"/>
      <c r="E1" s="17"/>
      <c r="F1"/>
      <c r="G1"/>
      <c r="H1"/>
      <c r="I1"/>
    </row>
    <row r="2" spans="1:9" ht="21" customHeight="1" x14ac:dyDescent="0.25">
      <c r="A2" s="17" t="s">
        <v>68</v>
      </c>
      <c r="B2" s="17"/>
      <c r="C2" s="17"/>
      <c r="D2" s="17"/>
      <c r="E2" s="17"/>
      <c r="F2"/>
      <c r="G2"/>
      <c r="H2"/>
      <c r="I2"/>
    </row>
    <row r="3" spans="1:9" ht="21" customHeight="1" x14ac:dyDescent="0.25">
      <c r="A3" s="17" t="s">
        <v>4</v>
      </c>
      <c r="B3" s="17"/>
      <c r="C3" s="17"/>
      <c r="D3" s="17"/>
      <c r="E3" s="17"/>
      <c r="F3"/>
      <c r="G3"/>
      <c r="H3"/>
      <c r="I3"/>
    </row>
    <row r="4" spans="1:9" x14ac:dyDescent="0.25">
      <c r="D4" s="16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50</v>
      </c>
      <c r="D5" s="3" t="s">
        <v>69</v>
      </c>
      <c r="E5" s="3" t="s">
        <v>48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130345.1</v>
      </c>
      <c r="D8" s="11">
        <f>SUM(D9:D9)</f>
        <v>129042.4</v>
      </c>
      <c r="E8" s="11">
        <f>D8/C8*100</f>
        <v>99.000576162816998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130345.1</v>
      </c>
      <c r="D9" s="12">
        <v>129042.4</v>
      </c>
      <c r="E9" s="12">
        <f t="shared" ref="E9:E88" si="0">D9/C9*100</f>
        <v>99.000576162816998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SUM(C11:C25)</f>
        <v>2346781.1</v>
      </c>
      <c r="D10" s="11">
        <f>SUM(D11:D25)</f>
        <v>2276553.1000000006</v>
      </c>
      <c r="E10" s="11">
        <f t="shared" si="0"/>
        <v>97.007475473532679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785529.4</v>
      </c>
      <c r="D11" s="12">
        <v>756825.1</v>
      </c>
      <c r="E11" s="12">
        <f t="shared" si="0"/>
        <v>96.345865603502546</v>
      </c>
      <c r="F11"/>
      <c r="G11"/>
      <c r="H11"/>
      <c r="I11"/>
    </row>
    <row r="12" spans="1:9" ht="36.75" customHeight="1" x14ac:dyDescent="0.25">
      <c r="A12" s="4" t="s">
        <v>53</v>
      </c>
      <c r="B12" s="10">
        <v>4711021</v>
      </c>
      <c r="C12" s="12">
        <v>680704.9</v>
      </c>
      <c r="D12" s="12">
        <v>657035.4</v>
      </c>
      <c r="E12" s="12">
        <f t="shared" si="0"/>
        <v>96.522795707802317</v>
      </c>
      <c r="F12"/>
      <c r="G12"/>
      <c r="H12"/>
      <c r="I12"/>
    </row>
    <row r="13" spans="1:9" ht="54.75" customHeight="1" x14ac:dyDescent="0.25">
      <c r="A13" s="4" t="s">
        <v>54</v>
      </c>
      <c r="B13" s="10">
        <v>4711022</v>
      </c>
      <c r="C13" s="12">
        <v>55952.2</v>
      </c>
      <c r="D13" s="12">
        <v>50290.8</v>
      </c>
      <c r="E13" s="12">
        <f t="shared" si="0"/>
        <v>89.881720468542809</v>
      </c>
      <c r="F13"/>
      <c r="G13"/>
      <c r="H13"/>
      <c r="I13"/>
    </row>
    <row r="14" spans="1:9" ht="31.5" customHeight="1" x14ac:dyDescent="0.25">
      <c r="A14" s="4" t="s">
        <v>55</v>
      </c>
      <c r="B14" s="10">
        <v>4711026</v>
      </c>
      <c r="C14" s="12">
        <v>1970.9</v>
      </c>
      <c r="D14" s="12">
        <v>1769.8</v>
      </c>
      <c r="E14" s="12">
        <f t="shared" si="0"/>
        <v>89.79653965193566</v>
      </c>
      <c r="F14"/>
      <c r="G14"/>
      <c r="H14"/>
      <c r="I14"/>
    </row>
    <row r="15" spans="1:9" ht="32.25" customHeight="1" x14ac:dyDescent="0.25">
      <c r="A15" s="4" t="s">
        <v>56</v>
      </c>
      <c r="B15" s="10">
        <v>4711031</v>
      </c>
      <c r="C15" s="12">
        <v>553533.1</v>
      </c>
      <c r="D15" s="12">
        <v>553533.1</v>
      </c>
      <c r="E15" s="12">
        <f t="shared" si="0"/>
        <v>100</v>
      </c>
      <c r="F15"/>
      <c r="G15"/>
      <c r="H15"/>
      <c r="I15"/>
    </row>
    <row r="16" spans="1:9" ht="44.25" customHeight="1" x14ac:dyDescent="0.25">
      <c r="A16" s="4" t="s">
        <v>57</v>
      </c>
      <c r="B16" s="10">
        <v>4711032</v>
      </c>
      <c r="C16" s="12">
        <v>29331.1</v>
      </c>
      <c r="D16" s="12">
        <v>29331.1</v>
      </c>
      <c r="E16" s="12">
        <f t="shared" si="0"/>
        <v>100</v>
      </c>
      <c r="F16"/>
      <c r="G16"/>
      <c r="H16"/>
      <c r="I16"/>
    </row>
    <row r="17" spans="1:9" ht="35.25" customHeight="1" x14ac:dyDescent="0.25">
      <c r="A17" s="4" t="s">
        <v>39</v>
      </c>
      <c r="B17" s="10">
        <v>4711070</v>
      </c>
      <c r="C17" s="12">
        <v>106250</v>
      </c>
      <c r="D17" s="12">
        <v>99280.7</v>
      </c>
      <c r="E17" s="12">
        <f t="shared" si="0"/>
        <v>93.440658823529404</v>
      </c>
      <c r="F17"/>
      <c r="G17"/>
      <c r="H17"/>
      <c r="I17"/>
    </row>
    <row r="18" spans="1:9" ht="21.75" customHeight="1" x14ac:dyDescent="0.25">
      <c r="A18" s="4" t="s">
        <v>40</v>
      </c>
      <c r="B18" s="10">
        <v>4711080</v>
      </c>
      <c r="C18" s="12">
        <v>81923</v>
      </c>
      <c r="D18" s="12">
        <v>81459.3</v>
      </c>
      <c r="E18" s="12">
        <f t="shared" si="0"/>
        <v>99.433980689183755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42416.5</v>
      </c>
      <c r="D19" s="12">
        <v>39220.1</v>
      </c>
      <c r="E19" s="12">
        <f t="shared" si="0"/>
        <v>92.464253297655389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90.5</v>
      </c>
      <c r="D20" s="12">
        <v>85.1</v>
      </c>
      <c r="E20" s="12">
        <f t="shared" si="0"/>
        <v>94.033149171270708</v>
      </c>
      <c r="F20"/>
      <c r="G20"/>
      <c r="H20"/>
      <c r="I20"/>
    </row>
    <row r="21" spans="1:9" ht="31.5" customHeight="1" x14ac:dyDescent="0.25">
      <c r="A21" s="4" t="s">
        <v>42</v>
      </c>
      <c r="B21" s="10">
        <v>4711151</v>
      </c>
      <c r="C21" s="12">
        <v>4039.5</v>
      </c>
      <c r="D21" s="12">
        <v>3872.4</v>
      </c>
      <c r="E21" s="12">
        <f t="shared" si="0"/>
        <v>95.863349424433721</v>
      </c>
      <c r="F21"/>
      <c r="G21"/>
      <c r="H21"/>
      <c r="I21"/>
    </row>
    <row r="22" spans="1:9" ht="36" customHeight="1" x14ac:dyDescent="0.25">
      <c r="A22" s="4" t="s">
        <v>43</v>
      </c>
      <c r="B22" s="10">
        <v>4711152</v>
      </c>
      <c r="C22" s="12">
        <v>1351.1</v>
      </c>
      <c r="D22" s="12">
        <v>1351.1</v>
      </c>
      <c r="E22" s="12">
        <f t="shared" si="0"/>
        <v>100</v>
      </c>
      <c r="F22"/>
      <c r="G22"/>
      <c r="H22"/>
      <c r="I22"/>
    </row>
    <row r="23" spans="1:9" ht="45" customHeight="1" x14ac:dyDescent="0.25">
      <c r="A23" s="4" t="s">
        <v>44</v>
      </c>
      <c r="B23" s="10">
        <v>4711200</v>
      </c>
      <c r="C23" s="12">
        <v>1833.6</v>
      </c>
      <c r="D23" s="12">
        <v>1291.0999999999999</v>
      </c>
      <c r="E23" s="12">
        <f t="shared" si="0"/>
        <v>70.413394415357772</v>
      </c>
      <c r="F23"/>
      <c r="G23"/>
      <c r="H23"/>
      <c r="I23"/>
    </row>
    <row r="24" spans="1:9" ht="46.5" customHeight="1" x14ac:dyDescent="0.25">
      <c r="A24" s="4" t="s">
        <v>52</v>
      </c>
      <c r="B24" s="10">
        <v>4711210</v>
      </c>
      <c r="C24" s="12">
        <v>1735.8</v>
      </c>
      <c r="D24" s="12">
        <v>1208</v>
      </c>
      <c r="E24" s="12">
        <f t="shared" si="0"/>
        <v>69.593271114183665</v>
      </c>
      <c r="F24"/>
      <c r="G24"/>
      <c r="H24"/>
      <c r="I24"/>
    </row>
    <row r="25" spans="1:9" ht="45" customHeight="1" x14ac:dyDescent="0.25">
      <c r="A25" s="4" t="s">
        <v>70</v>
      </c>
      <c r="B25" s="10">
        <v>4711271</v>
      </c>
      <c r="C25" s="12">
        <v>119.5</v>
      </c>
      <c r="D25" s="12">
        <v>0</v>
      </c>
      <c r="E25" s="12">
        <f t="shared" si="0"/>
        <v>0</v>
      </c>
      <c r="F25"/>
      <c r="G25"/>
      <c r="H25"/>
      <c r="I25"/>
    </row>
    <row r="26" spans="1:9" ht="21.75" customHeight="1" x14ac:dyDescent="0.25">
      <c r="A26" s="2" t="s">
        <v>9</v>
      </c>
      <c r="B26" s="3">
        <v>4713000</v>
      </c>
      <c r="C26" s="11">
        <f>SUM(C27:C36)</f>
        <v>59088.7</v>
      </c>
      <c r="D26" s="11">
        <f>SUM(D27:D36)</f>
        <v>57644.1</v>
      </c>
      <c r="E26" s="11">
        <f t="shared" si="0"/>
        <v>97.555200909818623</v>
      </c>
      <c r="F26"/>
      <c r="G26"/>
      <c r="H26"/>
      <c r="I26"/>
    </row>
    <row r="27" spans="1:9" s="13" customFormat="1" ht="34.5" customHeight="1" x14ac:dyDescent="0.25">
      <c r="A27" s="4" t="s">
        <v>47</v>
      </c>
      <c r="B27" s="10">
        <v>4713105</v>
      </c>
      <c r="C27" s="12">
        <v>19844.8</v>
      </c>
      <c r="D27" s="12">
        <v>18850.900000000001</v>
      </c>
      <c r="E27" s="12">
        <f t="shared" si="0"/>
        <v>94.991635088285094</v>
      </c>
    </row>
    <row r="28" spans="1:9" ht="49.5" customHeight="1" x14ac:dyDescent="0.25">
      <c r="A28" s="4" t="s">
        <v>36</v>
      </c>
      <c r="B28" s="10">
        <v>4713111</v>
      </c>
      <c r="C28" s="12">
        <v>42</v>
      </c>
      <c r="D28" s="12">
        <v>42</v>
      </c>
      <c r="E28" s="12">
        <f t="shared" si="0"/>
        <v>100</v>
      </c>
      <c r="F28"/>
      <c r="G28"/>
      <c r="H28"/>
      <c r="I28"/>
    </row>
    <row r="29" spans="1:9" ht="21.75" customHeight="1" x14ac:dyDescent="0.25">
      <c r="A29" s="4" t="s">
        <v>45</v>
      </c>
      <c r="B29" s="10">
        <v>4713121</v>
      </c>
      <c r="C29" s="12">
        <v>13497.4</v>
      </c>
      <c r="D29" s="12">
        <v>13487.2</v>
      </c>
      <c r="E29" s="12">
        <f t="shared" si="0"/>
        <v>99.924429890201083</v>
      </c>
      <c r="F29"/>
      <c r="G29"/>
      <c r="H29"/>
      <c r="I29"/>
    </row>
    <row r="30" spans="1:9" ht="21.75" customHeight="1" x14ac:dyDescent="0.25">
      <c r="A30" s="4" t="s">
        <v>23</v>
      </c>
      <c r="B30" s="10">
        <v>4713123</v>
      </c>
      <c r="C30" s="12">
        <v>20</v>
      </c>
      <c r="D30" s="12">
        <v>20</v>
      </c>
      <c r="E30" s="12">
        <f t="shared" si="0"/>
        <v>100</v>
      </c>
      <c r="F30"/>
      <c r="G30"/>
      <c r="H30"/>
      <c r="I30"/>
    </row>
    <row r="31" spans="1:9" ht="42.75" customHeight="1" x14ac:dyDescent="0.25">
      <c r="A31" s="4" t="s">
        <v>66</v>
      </c>
      <c r="B31" s="10">
        <v>4713124</v>
      </c>
      <c r="C31" s="12">
        <v>135</v>
      </c>
      <c r="D31" s="12">
        <v>135</v>
      </c>
      <c r="E31" s="12">
        <f t="shared" si="0"/>
        <v>100</v>
      </c>
      <c r="F31"/>
      <c r="G31"/>
      <c r="H31"/>
      <c r="I31"/>
    </row>
    <row r="32" spans="1:9" ht="21.75" customHeight="1" x14ac:dyDescent="0.25">
      <c r="A32" s="4" t="s">
        <v>24</v>
      </c>
      <c r="B32" s="10">
        <v>4713132</v>
      </c>
      <c r="C32" s="12">
        <v>18394.599999999999</v>
      </c>
      <c r="D32" s="12">
        <v>18169.099999999999</v>
      </c>
      <c r="E32" s="12">
        <f t="shared" si="0"/>
        <v>98.774096745784092</v>
      </c>
      <c r="F32"/>
      <c r="G32"/>
      <c r="H32"/>
      <c r="I32"/>
    </row>
    <row r="33" spans="1:9" ht="21.75" customHeight="1" x14ac:dyDescent="0.25">
      <c r="A33" s="4" t="s">
        <v>25</v>
      </c>
      <c r="B33" s="10">
        <v>4713133</v>
      </c>
      <c r="C33" s="12">
        <v>150</v>
      </c>
      <c r="D33" s="12">
        <v>100</v>
      </c>
      <c r="E33" s="12">
        <f t="shared" si="0"/>
        <v>66.666666666666657</v>
      </c>
      <c r="F33"/>
      <c r="G33"/>
      <c r="H33"/>
      <c r="I33"/>
    </row>
    <row r="34" spans="1:9" ht="21.75" customHeight="1" x14ac:dyDescent="0.25">
      <c r="A34" s="4" t="s">
        <v>10</v>
      </c>
      <c r="B34" s="10">
        <v>4713210</v>
      </c>
      <c r="C34" s="12">
        <v>39</v>
      </c>
      <c r="D34" s="12">
        <v>24</v>
      </c>
      <c r="E34" s="12">
        <f t="shared" si="0"/>
        <v>61.53846153846154</v>
      </c>
      <c r="F34"/>
      <c r="G34"/>
      <c r="H34"/>
      <c r="I34"/>
    </row>
    <row r="35" spans="1:9" ht="32.25" customHeight="1" x14ac:dyDescent="0.25">
      <c r="A35" s="4" t="s">
        <v>26</v>
      </c>
      <c r="B35" s="10">
        <v>4713241</v>
      </c>
      <c r="C35" s="12">
        <v>2310.9</v>
      </c>
      <c r="D35" s="12">
        <v>2225.1</v>
      </c>
      <c r="E35" s="12">
        <f t="shared" si="0"/>
        <v>96.287160846423461</v>
      </c>
      <c r="F35"/>
      <c r="G35"/>
      <c r="H35"/>
      <c r="I35"/>
    </row>
    <row r="36" spans="1:9" ht="21.75" customHeight="1" x14ac:dyDescent="0.25">
      <c r="A36" s="4" t="s">
        <v>27</v>
      </c>
      <c r="B36" s="10">
        <v>4713242</v>
      </c>
      <c r="C36" s="12">
        <v>4655</v>
      </c>
      <c r="D36" s="12">
        <v>4590.8</v>
      </c>
      <c r="E36" s="12">
        <f t="shared" si="0"/>
        <v>98.620837808807735</v>
      </c>
      <c r="F36"/>
      <c r="G36"/>
      <c r="H36"/>
      <c r="I36"/>
    </row>
    <row r="37" spans="1:9" ht="22.5" customHeight="1" x14ac:dyDescent="0.25">
      <c r="A37" s="2" t="s">
        <v>11</v>
      </c>
      <c r="B37" s="3">
        <v>4714000</v>
      </c>
      <c r="C37" s="11">
        <f>SUM(C38:C41)</f>
        <v>30506.1</v>
      </c>
      <c r="D37" s="11">
        <f t="shared" ref="D37" si="1">SUM(D38:D41)</f>
        <v>28455.800000000003</v>
      </c>
      <c r="E37" s="11">
        <f t="shared" si="0"/>
        <v>93.279049108211154</v>
      </c>
      <c r="F37"/>
      <c r="G37"/>
      <c r="H37"/>
      <c r="I37"/>
    </row>
    <row r="38" spans="1:9" ht="21.75" customHeight="1" x14ac:dyDescent="0.25">
      <c r="A38" s="4" t="s">
        <v>28</v>
      </c>
      <c r="B38" s="10">
        <v>4714030</v>
      </c>
      <c r="C38" s="12">
        <v>20208</v>
      </c>
      <c r="D38" s="12">
        <v>19473.900000000001</v>
      </c>
      <c r="E38" s="12">
        <f t="shared" si="0"/>
        <v>96.367280285035633</v>
      </c>
      <c r="F38"/>
      <c r="G38"/>
      <c r="H38"/>
      <c r="I38"/>
    </row>
    <row r="39" spans="1:9" ht="32.25" customHeight="1" x14ac:dyDescent="0.25">
      <c r="A39" s="4" t="s">
        <v>29</v>
      </c>
      <c r="B39" s="10">
        <v>4714060</v>
      </c>
      <c r="C39" s="12">
        <v>6482.3</v>
      </c>
      <c r="D39" s="12">
        <v>5953.9</v>
      </c>
      <c r="E39" s="12">
        <f t="shared" si="0"/>
        <v>91.848572266016674</v>
      </c>
      <c r="F39"/>
      <c r="G39"/>
      <c r="H39"/>
      <c r="I39"/>
    </row>
    <row r="40" spans="1:9" ht="21" customHeight="1" x14ac:dyDescent="0.25">
      <c r="A40" s="4" t="s">
        <v>30</v>
      </c>
      <c r="B40" s="10">
        <v>4714081</v>
      </c>
      <c r="C40" s="12">
        <v>3081.8</v>
      </c>
      <c r="D40" s="12">
        <v>3028</v>
      </c>
      <c r="E40" s="12">
        <f t="shared" si="0"/>
        <v>98.254266986825883</v>
      </c>
      <c r="F40"/>
      <c r="G40"/>
      <c r="H40"/>
      <c r="I40"/>
    </row>
    <row r="41" spans="1:9" ht="27" customHeight="1" x14ac:dyDescent="0.25">
      <c r="A41" s="4" t="s">
        <v>31</v>
      </c>
      <c r="B41" s="10">
        <v>4714082</v>
      </c>
      <c r="C41" s="12">
        <v>734</v>
      </c>
      <c r="D41" s="12">
        <v>0</v>
      </c>
      <c r="E41" s="12">
        <f t="shared" si="0"/>
        <v>0</v>
      </c>
      <c r="F41"/>
      <c r="G41"/>
      <c r="H41"/>
      <c r="I41"/>
    </row>
    <row r="42" spans="1:9" ht="21.75" customHeight="1" x14ac:dyDescent="0.25">
      <c r="A42" s="2" t="s">
        <v>12</v>
      </c>
      <c r="B42" s="3">
        <v>4715000</v>
      </c>
      <c r="C42" s="11">
        <f>C43+C44</f>
        <v>42323.199999999997</v>
      </c>
      <c r="D42" s="11">
        <f t="shared" ref="D42" si="2">D43+D44</f>
        <v>40294.800000000003</v>
      </c>
      <c r="E42" s="11">
        <f t="shared" si="0"/>
        <v>95.20735672160896</v>
      </c>
      <c r="F42"/>
      <c r="G42"/>
      <c r="H42"/>
      <c r="I42"/>
    </row>
    <row r="43" spans="1:9" ht="33" customHeight="1" x14ac:dyDescent="0.25">
      <c r="A43" s="4" t="s">
        <v>32</v>
      </c>
      <c r="B43" s="10">
        <v>4715031</v>
      </c>
      <c r="C43" s="12">
        <v>42223.199999999997</v>
      </c>
      <c r="D43" s="12">
        <v>40194.800000000003</v>
      </c>
      <c r="E43" s="12">
        <f t="shared" si="0"/>
        <v>95.196005987229782</v>
      </c>
      <c r="F43"/>
      <c r="G43"/>
      <c r="H43"/>
      <c r="I43"/>
    </row>
    <row r="44" spans="1:9" ht="46.5" customHeight="1" x14ac:dyDescent="0.25">
      <c r="A44" s="4" t="s">
        <v>33</v>
      </c>
      <c r="B44" s="10">
        <v>4715061</v>
      </c>
      <c r="C44" s="12">
        <v>100</v>
      </c>
      <c r="D44" s="12">
        <v>100</v>
      </c>
      <c r="E44" s="12">
        <f t="shared" si="0"/>
        <v>100</v>
      </c>
      <c r="F44"/>
      <c r="G44"/>
      <c r="H44"/>
      <c r="I44"/>
    </row>
    <row r="45" spans="1:9" ht="21.75" customHeight="1" x14ac:dyDescent="0.25">
      <c r="A45" s="2" t="s">
        <v>13</v>
      </c>
      <c r="B45" s="3">
        <v>4716000</v>
      </c>
      <c r="C45" s="11">
        <f>SUM(C46:C47)</f>
        <v>6210.9</v>
      </c>
      <c r="D45" s="11">
        <f>SUM(D46:D47)</f>
        <v>6124.2</v>
      </c>
      <c r="E45" s="11">
        <f t="shared" si="0"/>
        <v>98.604067043423655</v>
      </c>
      <c r="F45"/>
      <c r="G45"/>
      <c r="H45"/>
      <c r="I45"/>
    </row>
    <row r="46" spans="1:9" ht="21.75" customHeight="1" x14ac:dyDescent="0.25">
      <c r="A46" s="4" t="s">
        <v>35</v>
      </c>
      <c r="B46" s="10">
        <v>4716011</v>
      </c>
      <c r="C46" s="12">
        <v>2210.9</v>
      </c>
      <c r="D46" s="12">
        <v>2210.1999999999998</v>
      </c>
      <c r="E46" s="12">
        <f t="shared" si="0"/>
        <v>99.968338685603129</v>
      </c>
      <c r="F46"/>
      <c r="G46"/>
      <c r="H46"/>
      <c r="I46"/>
    </row>
    <row r="47" spans="1:9" ht="21.75" customHeight="1" x14ac:dyDescent="0.25">
      <c r="A47" s="4" t="s">
        <v>34</v>
      </c>
      <c r="B47" s="10">
        <v>4716030</v>
      </c>
      <c r="C47" s="12">
        <v>4000</v>
      </c>
      <c r="D47" s="12">
        <v>3914</v>
      </c>
      <c r="E47" s="12">
        <f t="shared" si="0"/>
        <v>97.850000000000009</v>
      </c>
      <c r="F47"/>
      <c r="G47"/>
      <c r="H47"/>
      <c r="I47"/>
    </row>
    <row r="48" spans="1:9" ht="21.75" customHeight="1" x14ac:dyDescent="0.25">
      <c r="A48" s="2" t="s">
        <v>14</v>
      </c>
      <c r="B48" s="3"/>
      <c r="C48" s="11">
        <f>C8+C10+C26+C37+C42+C45</f>
        <v>2615255.1000000006</v>
      </c>
      <c r="D48" s="11">
        <f>D8+D10+D26+D37+D42+D45</f>
        <v>2538114.4000000004</v>
      </c>
      <c r="E48" s="11">
        <f t="shared" si="0"/>
        <v>97.050356578981521</v>
      </c>
      <c r="F48"/>
      <c r="G48"/>
      <c r="H48"/>
      <c r="I48"/>
    </row>
    <row r="49" spans="1:9" ht="21.75" customHeight="1" x14ac:dyDescent="0.25">
      <c r="A49" s="3" t="s">
        <v>15</v>
      </c>
      <c r="B49" s="10"/>
      <c r="C49" s="12"/>
      <c r="D49" s="12"/>
      <c r="E49" s="11"/>
      <c r="F49"/>
      <c r="G49"/>
      <c r="H49"/>
      <c r="I49"/>
    </row>
    <row r="50" spans="1:9" ht="21.75" customHeight="1" x14ac:dyDescent="0.25">
      <c r="A50" s="2" t="s">
        <v>5</v>
      </c>
      <c r="B50" s="3">
        <v>4710100</v>
      </c>
      <c r="C50" s="11">
        <f>SUM(C51:C51)</f>
        <v>16707</v>
      </c>
      <c r="D50" s="11">
        <f>SUM(D51:D51)</f>
        <v>15536.2</v>
      </c>
      <c r="E50" s="11">
        <f>D50/C50*100</f>
        <v>92.992158975279821</v>
      </c>
      <c r="F50"/>
      <c r="G50"/>
      <c r="H50"/>
      <c r="I50"/>
    </row>
    <row r="51" spans="1:9" ht="31.5" customHeight="1" x14ac:dyDescent="0.25">
      <c r="A51" s="4" t="s">
        <v>7</v>
      </c>
      <c r="B51" s="10">
        <v>4710160</v>
      </c>
      <c r="C51" s="12">
        <v>16707</v>
      </c>
      <c r="D51" s="12">
        <v>15536.2</v>
      </c>
      <c r="E51" s="12">
        <f t="shared" ref="E51" si="3">D51/C51*100</f>
        <v>92.992158975279821</v>
      </c>
      <c r="F51"/>
      <c r="G51"/>
      <c r="H51"/>
      <c r="I51"/>
    </row>
    <row r="52" spans="1:9" ht="21.75" customHeight="1" x14ac:dyDescent="0.25">
      <c r="A52" s="2" t="s">
        <v>8</v>
      </c>
      <c r="B52" s="3">
        <v>4711000</v>
      </c>
      <c r="C52" s="11">
        <f>SUM(C53:C62)</f>
        <v>223872.5</v>
      </c>
      <c r="D52" s="11">
        <f>SUM(D53:D62)</f>
        <v>172550.7</v>
      </c>
      <c r="E52" s="11">
        <f t="shared" si="0"/>
        <v>77.075433561513819</v>
      </c>
      <c r="F52"/>
      <c r="G52"/>
      <c r="H52"/>
      <c r="I52"/>
    </row>
    <row r="53" spans="1:9" ht="21.75" customHeight="1" x14ac:dyDescent="0.25">
      <c r="A53" s="4" t="s">
        <v>20</v>
      </c>
      <c r="B53" s="10">
        <v>4711010</v>
      </c>
      <c r="C53" s="12">
        <v>126903.8</v>
      </c>
      <c r="D53" s="12">
        <v>75573.100000000006</v>
      </c>
      <c r="E53" s="12">
        <f t="shared" si="0"/>
        <v>59.551487031909211</v>
      </c>
      <c r="F53"/>
      <c r="G53"/>
      <c r="H53"/>
      <c r="I53"/>
    </row>
    <row r="54" spans="1:9" ht="32.25" customHeight="1" x14ac:dyDescent="0.25">
      <c r="A54" s="4" t="s">
        <v>41</v>
      </c>
      <c r="B54" s="10">
        <v>4711021</v>
      </c>
      <c r="C54" s="12">
        <v>78366.5</v>
      </c>
      <c r="D54" s="12">
        <v>85174.3</v>
      </c>
      <c r="E54" s="12">
        <f t="shared" si="0"/>
        <v>108.6871303426847</v>
      </c>
      <c r="F54"/>
      <c r="G54"/>
      <c r="H54"/>
      <c r="I54"/>
    </row>
    <row r="55" spans="1:9" ht="48.75" customHeight="1" x14ac:dyDescent="0.25">
      <c r="A55" s="4" t="s">
        <v>38</v>
      </c>
      <c r="B55" s="10">
        <v>4711022</v>
      </c>
      <c r="C55" s="12">
        <v>125</v>
      </c>
      <c r="D55" s="12">
        <v>200.7</v>
      </c>
      <c r="E55" s="12">
        <f t="shared" si="0"/>
        <v>160.56</v>
      </c>
      <c r="F55"/>
      <c r="G55"/>
      <c r="H55"/>
      <c r="I55"/>
    </row>
    <row r="56" spans="1:9" ht="33.75" customHeight="1" x14ac:dyDescent="0.25">
      <c r="A56" s="4" t="s">
        <v>39</v>
      </c>
      <c r="B56" s="10">
        <v>4711070</v>
      </c>
      <c r="C56" s="12">
        <v>115</v>
      </c>
      <c r="D56" s="12">
        <v>483.5</v>
      </c>
      <c r="E56" s="12">
        <f t="shared" si="0"/>
        <v>420.43478260869563</v>
      </c>
      <c r="F56"/>
      <c r="G56"/>
      <c r="H56"/>
      <c r="I56"/>
    </row>
    <row r="57" spans="1:9" ht="21.75" customHeight="1" x14ac:dyDescent="0.25">
      <c r="A57" s="4" t="s">
        <v>40</v>
      </c>
      <c r="B57" s="10">
        <v>4711080</v>
      </c>
      <c r="C57" s="12">
        <v>7207.6</v>
      </c>
      <c r="D57" s="12">
        <v>4388.3999999999996</v>
      </c>
      <c r="E57" s="12">
        <f t="shared" si="0"/>
        <v>60.885731727620836</v>
      </c>
      <c r="F57"/>
      <c r="G57"/>
      <c r="H57"/>
      <c r="I57"/>
    </row>
    <row r="58" spans="1:9" ht="21.75" customHeight="1" x14ac:dyDescent="0.25">
      <c r="A58" s="4" t="s">
        <v>21</v>
      </c>
      <c r="B58" s="10">
        <v>4711141</v>
      </c>
      <c r="C58" s="12">
        <v>0</v>
      </c>
      <c r="D58" s="12">
        <v>8</v>
      </c>
      <c r="E58" s="14" t="e">
        <f t="shared" si="0"/>
        <v>#DIV/0!</v>
      </c>
      <c r="F58"/>
      <c r="G58"/>
      <c r="H58"/>
      <c r="I58"/>
    </row>
    <row r="59" spans="1:9" ht="48" customHeight="1" x14ac:dyDescent="0.25">
      <c r="A59" s="4" t="s">
        <v>64</v>
      </c>
      <c r="B59" s="10">
        <v>4711261</v>
      </c>
      <c r="C59" s="12">
        <v>2100</v>
      </c>
      <c r="D59" s="12">
        <v>2016.8</v>
      </c>
      <c r="E59" s="15">
        <f t="shared" si="0"/>
        <v>96.038095238095238</v>
      </c>
      <c r="F59"/>
      <c r="G59"/>
      <c r="H59"/>
      <c r="I59"/>
    </row>
    <row r="60" spans="1:9" ht="49.5" customHeight="1" x14ac:dyDescent="0.25">
      <c r="A60" s="4" t="s">
        <v>65</v>
      </c>
      <c r="B60" s="10">
        <v>4711262</v>
      </c>
      <c r="C60" s="12">
        <v>4900</v>
      </c>
      <c r="D60" s="12">
        <v>4705.8999999999996</v>
      </c>
      <c r="E60" s="15">
        <f t="shared" si="0"/>
        <v>96.038775510204076</v>
      </c>
      <c r="F60"/>
      <c r="G60"/>
      <c r="H60"/>
      <c r="I60"/>
    </row>
    <row r="61" spans="1:9" ht="45" customHeight="1" x14ac:dyDescent="0.25">
      <c r="A61" s="4" t="s">
        <v>70</v>
      </c>
      <c r="B61" s="10">
        <v>4711271</v>
      </c>
      <c r="C61" s="12">
        <v>1067.2</v>
      </c>
      <c r="D61" s="12">
        <v>0</v>
      </c>
      <c r="E61" s="12">
        <f t="shared" ref="E61" si="4">D61/C61*100</f>
        <v>0</v>
      </c>
      <c r="F61"/>
      <c r="G61"/>
      <c r="H61"/>
      <c r="I61"/>
    </row>
    <row r="62" spans="1:9" ht="35.25" customHeight="1" x14ac:dyDescent="0.25">
      <c r="A62" s="4" t="s">
        <v>67</v>
      </c>
      <c r="B62" s="10">
        <v>4711272</v>
      </c>
      <c r="C62" s="12">
        <v>3087.4</v>
      </c>
      <c r="D62" s="12">
        <v>0</v>
      </c>
      <c r="E62" s="15">
        <f t="shared" si="0"/>
        <v>0</v>
      </c>
      <c r="F62"/>
      <c r="G62"/>
      <c r="H62"/>
      <c r="I62"/>
    </row>
    <row r="63" spans="1:9" ht="21.75" customHeight="1" x14ac:dyDescent="0.25">
      <c r="A63" s="2" t="s">
        <v>9</v>
      </c>
      <c r="B63" s="3">
        <v>4713000</v>
      </c>
      <c r="C63" s="11">
        <f>SUM(C64:C70)</f>
        <v>134062.79999999999</v>
      </c>
      <c r="D63" s="11">
        <f>SUM(D64:D70)</f>
        <v>130098.70000000001</v>
      </c>
      <c r="E63" s="11">
        <f t="shared" si="0"/>
        <v>97.043102187929847</v>
      </c>
      <c r="F63"/>
      <c r="G63"/>
      <c r="H63"/>
      <c r="I63"/>
    </row>
    <row r="64" spans="1:9" s="13" customFormat="1" ht="30.75" customHeight="1" x14ac:dyDescent="0.25">
      <c r="A64" s="4" t="s">
        <v>46</v>
      </c>
      <c r="B64" s="10">
        <v>4713031</v>
      </c>
      <c r="C64" s="12">
        <v>642.79999999999995</v>
      </c>
      <c r="D64" s="12">
        <v>642.79999999999995</v>
      </c>
      <c r="E64" s="12">
        <f t="shared" si="0"/>
        <v>100</v>
      </c>
    </row>
    <row r="65" spans="1:9" s="13" customFormat="1" ht="30.75" customHeight="1" x14ac:dyDescent="0.25">
      <c r="A65" s="4" t="s">
        <v>47</v>
      </c>
      <c r="B65" s="10">
        <v>4713105</v>
      </c>
      <c r="C65" s="12">
        <v>2000</v>
      </c>
      <c r="D65" s="12">
        <v>167.2</v>
      </c>
      <c r="E65" s="12">
        <f t="shared" si="0"/>
        <v>8.36</v>
      </c>
    </row>
    <row r="66" spans="1:9" ht="21.75" customHeight="1" x14ac:dyDescent="0.25">
      <c r="A66" s="4" t="s">
        <v>45</v>
      </c>
      <c r="B66" s="10">
        <v>4713121</v>
      </c>
      <c r="C66" s="12">
        <v>230</v>
      </c>
      <c r="D66" s="12">
        <v>230</v>
      </c>
      <c r="E66" s="12">
        <f t="shared" si="0"/>
        <v>100</v>
      </c>
      <c r="F66"/>
      <c r="G66"/>
      <c r="H66"/>
      <c r="I66"/>
    </row>
    <row r="67" spans="1:9" ht="42.75" customHeight="1" x14ac:dyDescent="0.25">
      <c r="A67" s="4" t="s">
        <v>66</v>
      </c>
      <c r="B67" s="10">
        <v>4713124</v>
      </c>
      <c r="C67" s="12">
        <v>4119.3999999999996</v>
      </c>
      <c r="D67" s="12">
        <v>1774.4</v>
      </c>
      <c r="E67" s="12">
        <f t="shared" si="0"/>
        <v>43.074234111763857</v>
      </c>
      <c r="F67"/>
      <c r="G67"/>
      <c r="H67"/>
      <c r="I67"/>
    </row>
    <row r="68" spans="1:9" ht="21.75" customHeight="1" x14ac:dyDescent="0.25">
      <c r="A68" s="4" t="s">
        <v>24</v>
      </c>
      <c r="B68" s="10">
        <v>4713132</v>
      </c>
      <c r="C68" s="12">
        <v>6174.1</v>
      </c>
      <c r="D68" s="12">
        <v>6387.8</v>
      </c>
      <c r="E68" s="12">
        <f t="shared" si="0"/>
        <v>103.46123321617726</v>
      </c>
      <c r="F68"/>
      <c r="G68"/>
      <c r="H68"/>
      <c r="I68"/>
    </row>
    <row r="69" spans="1:9" ht="191.25" customHeight="1" x14ac:dyDescent="0.25">
      <c r="A69" s="4" t="s">
        <v>61</v>
      </c>
      <c r="B69" s="10">
        <v>4713221</v>
      </c>
      <c r="C69" s="12">
        <v>19809.900000000001</v>
      </c>
      <c r="D69" s="12">
        <v>19809.900000000001</v>
      </c>
      <c r="E69" s="12">
        <f t="shared" si="0"/>
        <v>100</v>
      </c>
      <c r="F69"/>
      <c r="G69"/>
      <c r="H69"/>
      <c r="I69"/>
    </row>
    <row r="70" spans="1:9" ht="179.25" customHeight="1" x14ac:dyDescent="0.25">
      <c r="A70" s="4" t="s">
        <v>62</v>
      </c>
      <c r="B70" s="10">
        <v>4713222</v>
      </c>
      <c r="C70" s="12">
        <v>101086.6</v>
      </c>
      <c r="D70" s="12">
        <v>101086.6</v>
      </c>
      <c r="E70" s="12">
        <f t="shared" si="0"/>
        <v>100</v>
      </c>
      <c r="F70"/>
      <c r="G70"/>
      <c r="H70"/>
      <c r="I70"/>
    </row>
    <row r="71" spans="1:9" ht="21.75" customHeight="1" x14ac:dyDescent="0.25">
      <c r="A71" s="2" t="s">
        <v>11</v>
      </c>
      <c r="B71" s="3">
        <v>4714000</v>
      </c>
      <c r="C71" s="11">
        <f>SUM(C72:C73)</f>
        <v>4946</v>
      </c>
      <c r="D71" s="11">
        <f>SUM(D72:D73)</f>
        <v>3856.8</v>
      </c>
      <c r="E71" s="11">
        <f t="shared" si="0"/>
        <v>77.97816417306916</v>
      </c>
      <c r="F71"/>
      <c r="G71"/>
      <c r="H71"/>
      <c r="I71"/>
    </row>
    <row r="72" spans="1:9" ht="21.75" customHeight="1" x14ac:dyDescent="0.25">
      <c r="A72" s="4" t="s">
        <v>28</v>
      </c>
      <c r="B72" s="10">
        <v>4714030</v>
      </c>
      <c r="C72" s="12">
        <v>2778.2</v>
      </c>
      <c r="D72" s="12">
        <v>2714.5</v>
      </c>
      <c r="E72" s="12">
        <f t="shared" si="0"/>
        <v>97.707148513425963</v>
      </c>
      <c r="F72"/>
      <c r="G72"/>
      <c r="H72"/>
      <c r="I72"/>
    </row>
    <row r="73" spans="1:9" ht="30" customHeight="1" x14ac:dyDescent="0.25">
      <c r="A73" s="4" t="s">
        <v>29</v>
      </c>
      <c r="B73" s="10">
        <v>4714060</v>
      </c>
      <c r="C73" s="12">
        <v>2167.8000000000002</v>
      </c>
      <c r="D73" s="12">
        <v>1142.3</v>
      </c>
      <c r="E73" s="12">
        <f t="shared" si="0"/>
        <v>52.693975458990671</v>
      </c>
      <c r="F73"/>
      <c r="G73"/>
      <c r="H73"/>
      <c r="I73"/>
    </row>
    <row r="74" spans="1:9" ht="21.75" customHeight="1" x14ac:dyDescent="0.25">
      <c r="A74" s="2" t="s">
        <v>12</v>
      </c>
      <c r="B74" s="3">
        <v>4715000</v>
      </c>
      <c r="C74" s="11">
        <f>C75</f>
        <v>5490.8</v>
      </c>
      <c r="D74" s="11">
        <f t="shared" ref="D74" si="5">D75</f>
        <v>5375.4</v>
      </c>
      <c r="E74" s="11">
        <f t="shared" si="0"/>
        <v>97.89830261528374</v>
      </c>
      <c r="F74"/>
      <c r="G74"/>
      <c r="H74"/>
      <c r="I74"/>
    </row>
    <row r="75" spans="1:9" ht="30" customHeight="1" x14ac:dyDescent="0.25">
      <c r="A75" s="4" t="s">
        <v>32</v>
      </c>
      <c r="B75" s="10">
        <v>4715031</v>
      </c>
      <c r="C75" s="12">
        <v>5490.8</v>
      </c>
      <c r="D75" s="12">
        <v>5375.4</v>
      </c>
      <c r="E75" s="12">
        <f t="shared" si="0"/>
        <v>97.89830261528374</v>
      </c>
      <c r="F75"/>
      <c r="G75"/>
      <c r="H75"/>
      <c r="I75"/>
    </row>
    <row r="76" spans="1:9" ht="21.75" customHeight="1" x14ac:dyDescent="0.25">
      <c r="A76" s="2" t="s">
        <v>13</v>
      </c>
      <c r="B76" s="3">
        <v>4716000</v>
      </c>
      <c r="C76" s="11">
        <f>SUM(C77:C81)</f>
        <v>234615.3</v>
      </c>
      <c r="D76" s="11">
        <f>SUM(D77:D81)</f>
        <v>213591.1</v>
      </c>
      <c r="E76" s="11">
        <f t="shared" si="0"/>
        <v>91.03886234188478</v>
      </c>
      <c r="F76"/>
      <c r="G76"/>
      <c r="H76"/>
      <c r="I76"/>
    </row>
    <row r="77" spans="1:9" ht="21.75" customHeight="1" x14ac:dyDescent="0.25">
      <c r="A77" s="4" t="s">
        <v>35</v>
      </c>
      <c r="B77" s="10">
        <v>4716011</v>
      </c>
      <c r="C77" s="12">
        <v>190746.2</v>
      </c>
      <c r="D77" s="12">
        <v>172797</v>
      </c>
      <c r="E77" s="12">
        <f t="shared" si="0"/>
        <v>90.590009132554144</v>
      </c>
      <c r="F77"/>
      <c r="G77"/>
      <c r="H77"/>
      <c r="I77"/>
    </row>
    <row r="78" spans="1:9" ht="22.5" customHeight="1" x14ac:dyDescent="0.25">
      <c r="A78" s="4" t="s">
        <v>37</v>
      </c>
      <c r="B78" s="10">
        <v>4716015</v>
      </c>
      <c r="C78" s="12">
        <v>39620.800000000003</v>
      </c>
      <c r="D78" s="12">
        <v>37350.699999999997</v>
      </c>
      <c r="E78" s="12">
        <f t="shared" si="0"/>
        <v>94.270433711585824</v>
      </c>
      <c r="F78"/>
      <c r="G78"/>
      <c r="H78"/>
      <c r="I78"/>
    </row>
    <row r="79" spans="1:9" ht="35.25" customHeight="1" x14ac:dyDescent="0.25">
      <c r="A79" s="4" t="s">
        <v>58</v>
      </c>
      <c r="B79" s="10">
        <v>4716016</v>
      </c>
      <c r="C79" s="12">
        <v>627.9</v>
      </c>
      <c r="D79" s="12">
        <v>0</v>
      </c>
      <c r="E79" s="12">
        <f t="shared" si="0"/>
        <v>0</v>
      </c>
      <c r="F79"/>
      <c r="G79"/>
      <c r="H79"/>
      <c r="I79"/>
    </row>
    <row r="80" spans="1:9" ht="36" customHeight="1" x14ac:dyDescent="0.25">
      <c r="A80" s="4" t="s">
        <v>51</v>
      </c>
      <c r="B80" s="10">
        <v>4716017</v>
      </c>
      <c r="C80" s="12">
        <v>1620.4</v>
      </c>
      <c r="D80" s="12">
        <v>1456</v>
      </c>
      <c r="E80" s="12">
        <f t="shared" si="0"/>
        <v>89.854356948901497</v>
      </c>
      <c r="F80"/>
      <c r="G80"/>
      <c r="H80"/>
      <c r="I80"/>
    </row>
    <row r="81" spans="1:9" ht="35.25" customHeight="1" x14ac:dyDescent="0.25">
      <c r="A81" s="4" t="s">
        <v>49</v>
      </c>
      <c r="B81" s="10">
        <v>4716020</v>
      </c>
      <c r="C81" s="12">
        <v>2000</v>
      </c>
      <c r="D81" s="12">
        <v>1987.4</v>
      </c>
      <c r="E81" s="12">
        <f t="shared" si="0"/>
        <v>99.37</v>
      </c>
      <c r="F81"/>
      <c r="G81"/>
      <c r="H81"/>
      <c r="I81"/>
    </row>
    <row r="82" spans="1:9" ht="21" customHeight="1" x14ac:dyDescent="0.25">
      <c r="A82" s="2" t="s">
        <v>19</v>
      </c>
      <c r="B82" s="3">
        <v>4717300</v>
      </c>
      <c r="C82" s="11">
        <f>C83+C84</f>
        <v>57163.4</v>
      </c>
      <c r="D82" s="11">
        <f>D83+D84</f>
        <v>24720.9</v>
      </c>
      <c r="E82" s="11">
        <f t="shared" si="0"/>
        <v>43.24602805291498</v>
      </c>
      <c r="F82"/>
      <c r="G82"/>
      <c r="H82"/>
      <c r="I82"/>
    </row>
    <row r="83" spans="1:9" ht="21" customHeight="1" x14ac:dyDescent="0.25">
      <c r="A83" s="4" t="s">
        <v>59</v>
      </c>
      <c r="B83" s="10">
        <v>4717321</v>
      </c>
      <c r="C83" s="12">
        <v>27163.4</v>
      </c>
      <c r="D83" s="12">
        <v>24679</v>
      </c>
      <c r="E83" s="12">
        <f t="shared" si="0"/>
        <v>90.853869545049577</v>
      </c>
      <c r="F83"/>
      <c r="G83"/>
      <c r="H83"/>
      <c r="I83"/>
    </row>
    <row r="84" spans="1:9" ht="21" customHeight="1" x14ac:dyDescent="0.25">
      <c r="A84" s="4" t="s">
        <v>63</v>
      </c>
      <c r="B84" s="10">
        <v>4717323</v>
      </c>
      <c r="C84" s="12">
        <v>30000</v>
      </c>
      <c r="D84" s="12">
        <v>41.9</v>
      </c>
      <c r="E84" s="12">
        <f t="shared" si="0"/>
        <v>0.13966666666666666</v>
      </c>
      <c r="F84"/>
      <c r="G84"/>
      <c r="H84"/>
      <c r="I84"/>
    </row>
    <row r="85" spans="1:9" ht="21" customHeight="1" x14ac:dyDescent="0.25">
      <c r="A85" s="2" t="s">
        <v>16</v>
      </c>
      <c r="B85" s="3">
        <v>4717600</v>
      </c>
      <c r="C85" s="11">
        <f>C86</f>
        <v>739.3</v>
      </c>
      <c r="D85" s="11">
        <f>D86</f>
        <v>739.3</v>
      </c>
      <c r="E85" s="11">
        <f t="shared" si="0"/>
        <v>100</v>
      </c>
      <c r="F85"/>
      <c r="G85"/>
      <c r="H85"/>
      <c r="I85"/>
    </row>
    <row r="86" spans="1:9" ht="21" customHeight="1" x14ac:dyDescent="0.25">
      <c r="A86" s="4" t="s">
        <v>60</v>
      </c>
      <c r="B86" s="10">
        <v>4717670</v>
      </c>
      <c r="C86" s="12">
        <v>739.3</v>
      </c>
      <c r="D86" s="12">
        <v>739.3</v>
      </c>
      <c r="E86" s="12">
        <f t="shared" si="0"/>
        <v>100</v>
      </c>
      <c r="F86"/>
      <c r="G86"/>
      <c r="H86"/>
      <c r="I86"/>
    </row>
    <row r="87" spans="1:9" ht="21.75" customHeight="1" x14ac:dyDescent="0.25">
      <c r="A87" s="2" t="s">
        <v>17</v>
      </c>
      <c r="B87" s="3"/>
      <c r="C87" s="11">
        <f>C50+C52+C63+C71+C74+C76+C82+C85</f>
        <v>677597.1</v>
      </c>
      <c r="D87" s="11">
        <f>D50+D52+D63+D71+D74+D76+D82+D85</f>
        <v>566469.10000000009</v>
      </c>
      <c r="E87" s="11">
        <f t="shared" si="0"/>
        <v>83.599693682278172</v>
      </c>
      <c r="F87"/>
      <c r="G87"/>
      <c r="H87"/>
      <c r="I87"/>
    </row>
    <row r="88" spans="1:9" ht="21.75" customHeight="1" x14ac:dyDescent="0.25">
      <c r="A88" s="2" t="s">
        <v>18</v>
      </c>
      <c r="B88" s="3"/>
      <c r="C88" s="11">
        <f>C48+C87</f>
        <v>3292852.2000000007</v>
      </c>
      <c r="D88" s="11">
        <f>D48+D87</f>
        <v>3104583.5000000005</v>
      </c>
      <c r="E88" s="11">
        <f t="shared" si="0"/>
        <v>94.282503781979642</v>
      </c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F90"/>
      <c r="G90"/>
      <c r="H90"/>
      <c r="I90"/>
    </row>
    <row r="91" spans="1:9" x14ac:dyDescent="0.25">
      <c r="F91"/>
      <c r="G91"/>
      <c r="H91"/>
      <c r="I91"/>
    </row>
    <row r="92" spans="1:9" x14ac:dyDescent="0.25">
      <c r="F92"/>
      <c r="G92"/>
      <c r="H92"/>
      <c r="I92"/>
    </row>
    <row r="93" spans="1:9" x14ac:dyDescent="0.25">
      <c r="F93"/>
      <c r="G93"/>
      <c r="H93"/>
      <c r="I93"/>
    </row>
    <row r="94" spans="1:9" x14ac:dyDescent="0.25">
      <c r="F94"/>
      <c r="G94"/>
      <c r="H94"/>
      <c r="I94"/>
    </row>
    <row r="95" spans="1:9" x14ac:dyDescent="0.25">
      <c r="F95"/>
      <c r="G95"/>
      <c r="H95"/>
      <c r="I95"/>
    </row>
    <row r="96" spans="1:9" x14ac:dyDescent="0.25"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</sheetData>
  <mergeCells count="3">
    <mergeCell ref="A1:E1"/>
    <mergeCell ref="A2:E2"/>
    <mergeCell ref="A3:E3"/>
  </mergeCells>
  <pageMargins left="0.78740157480314965" right="0.19685039370078741" top="0.19685039370078741" bottom="0.19685039370078741" header="0.31496062992125984" footer="0.31496062992125984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рік</vt:lpstr>
      <vt:lpstr>'2023 рік'!Заголовки_для_печати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2024-04-02T06:28:15Z</dcterms:modified>
</cp:coreProperties>
</file>