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05" windowWidth="15120" windowHeight="5910" tabRatio="845"/>
  </bookViews>
  <sheets>
    <sheet name="січень-вересень 2023" sheetId="9" r:id="rId1"/>
  </sheets>
  <definedNames>
    <definedName name="_xlnm.Print_Titles" localSheetId="0">'січень-вересень 2023'!$5:$6</definedName>
  </definedNames>
  <calcPr calcId="145621" refMode="R1C1"/>
</workbook>
</file>

<file path=xl/calcChain.xml><?xml version="1.0" encoding="utf-8"?>
<calcChain xmlns="http://schemas.openxmlformats.org/spreadsheetml/2006/main">
  <c r="E61" i="9" l="1"/>
  <c r="E58" i="9"/>
  <c r="E57" i="9"/>
  <c r="D50" i="9"/>
  <c r="C50" i="9"/>
  <c r="E80" i="9" l="1"/>
  <c r="D79" i="9"/>
  <c r="E79" i="9" s="1"/>
  <c r="C79" i="9"/>
  <c r="E78" i="9"/>
  <c r="E77" i="9"/>
  <c r="D76" i="9"/>
  <c r="C76" i="9"/>
  <c r="E75" i="9"/>
  <c r="E74" i="9"/>
  <c r="E73" i="9"/>
  <c r="E72" i="9"/>
  <c r="E71" i="9"/>
  <c r="D70" i="9"/>
  <c r="C70" i="9"/>
  <c r="E69" i="9"/>
  <c r="D68" i="9"/>
  <c r="C68" i="9"/>
  <c r="E68" i="9" s="1"/>
  <c r="E67" i="9"/>
  <c r="E66" i="9"/>
  <c r="D65" i="9"/>
  <c r="E65" i="9" s="1"/>
  <c r="C65" i="9"/>
  <c r="E64" i="9"/>
  <c r="E63" i="9"/>
  <c r="E62" i="9"/>
  <c r="E60" i="9"/>
  <c r="D59" i="9"/>
  <c r="C59" i="9"/>
  <c r="E56" i="9"/>
  <c r="E55" i="9"/>
  <c r="E54" i="9"/>
  <c r="E53" i="9"/>
  <c r="E52" i="9"/>
  <c r="E51" i="9"/>
  <c r="E49" i="9"/>
  <c r="D48" i="9"/>
  <c r="C48" i="9"/>
  <c r="E45" i="9"/>
  <c r="E44" i="9"/>
  <c r="D43" i="9"/>
  <c r="E43" i="9" s="1"/>
  <c r="C43" i="9"/>
  <c r="E42" i="9"/>
  <c r="E41" i="9"/>
  <c r="D40" i="9"/>
  <c r="C40" i="9"/>
  <c r="E39" i="9"/>
  <c r="E38" i="9"/>
  <c r="E37" i="9"/>
  <c r="E36" i="9"/>
  <c r="D35" i="9"/>
  <c r="E35" i="9" s="1"/>
  <c r="C35" i="9"/>
  <c r="E34" i="9"/>
  <c r="E33" i="9"/>
  <c r="E32" i="9"/>
  <c r="E31" i="9"/>
  <c r="E30" i="9"/>
  <c r="E29" i="9"/>
  <c r="E28" i="9"/>
  <c r="E27" i="9"/>
  <c r="E26" i="9"/>
  <c r="D25" i="9"/>
  <c r="E25" i="9" s="1"/>
  <c r="C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D10" i="9"/>
  <c r="C10" i="9"/>
  <c r="E9" i="9"/>
  <c r="D8" i="9"/>
  <c r="C8" i="9"/>
  <c r="C46" i="9" s="1"/>
  <c r="E76" i="9" l="1"/>
  <c r="E70" i="9"/>
  <c r="E59" i="9"/>
  <c r="D81" i="9"/>
  <c r="C81" i="9"/>
  <c r="C82" i="9" s="1"/>
  <c r="E50" i="9"/>
  <c r="E40" i="9"/>
  <c r="D46" i="9"/>
  <c r="E10" i="9"/>
  <c r="E48" i="9"/>
  <c r="E8" i="9"/>
  <c r="E81" i="9" l="1"/>
  <c r="D82" i="9"/>
  <c r="E82" i="9" s="1"/>
  <c r="E46" i="9"/>
</calcChain>
</file>

<file path=xl/sharedStrings.xml><?xml version="1.0" encoding="utf-8"?>
<sst xmlns="http://schemas.openxmlformats.org/spreadsheetml/2006/main" count="85" uniqueCount="68">
  <si>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</si>
  <si>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</si>
  <si>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</si>
  <si>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</si>
  <si>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</si>
  <si>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</si>
  <si>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</si>
  <si>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</si>
  <si>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</si>
  <si>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</si>
  <si>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</si>
  <si>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</si>
  <si>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</si>
  <si>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</si>
  <si>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</si>
  <si>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</si>
  <si>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</si>
  <si>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</si>
  <si>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</si>
  <si>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</si>
  <si>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</si>
  <si>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</si>
  <si>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</si>
  <si>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</si>
  <si>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</si>
  <si>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</si>
  <si>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</si>
  <si>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</si>
  <si>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</si>
  <si>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</si>
  <si>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</si>
  <si>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</si>
  <si>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</si>
  <si>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</si>
  <si>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</si>
  <si>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</si>
  <si>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</si>
  <si>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</si>
  <si>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</si>
  <si>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</si>
  <si>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</si>
  <si>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</si>
  <si>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</si>
  <si>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</si>
  <si>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</si>
  <si>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</si>
  <si>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</si>
  <si>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</si>
  <si>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</si>
  <si>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Забезпечення функціонування підприємств, установ та організацій, що виробляють та/або надають житлово-комунальні послуги</t>
  </si>
  <si>
    <t>Затверджені видатки на 2023 рік з урахуванням змін</t>
  </si>
  <si>
    <t>Інша діяльність, повʾязана з експлуатацією обʾєктів житлово-комунального господарства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</si>
  <si>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</si>
  <si>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</si>
  <si>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</si>
  <si>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</si>
  <si>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</si>
  <si>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</si>
  <si>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Впровадження засобів обліку витрат та регулювання споживання води та теплової енергії</t>
  </si>
  <si>
    <t>Будівництво освітніх установ та закладів</t>
  </si>
  <si>
    <t>Внески до статутного капіталу суб’єктів господарювання</t>
  </si>
  <si>
    <t>Грошова компенсація за належні для отримання жилі приміщення для сімей осіб, визначених пунктами 2 - 5 частини першої статті 10¹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 та які потребують поліпшення житлових умов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</si>
  <si>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</si>
  <si>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Будівництво установ та закладів соціальної сфери</t>
  </si>
  <si>
    <t>щодо використання бюджетних коштів за січень - вересень 2023 року</t>
  </si>
  <si>
    <t>Виконано станом на 01.10 2023 року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</si>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</sst>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topLeftCell="A65" workbookViewId="0">
      <selection activeCell="I80" sqref="I80"/>
    </sheetView>
  </sheetViews>
  <sheetFormatPr defaultRowHeight="15" x14ac:dyDescent="0.25"/>
  <cols>
    <col min="1" max="1" width="66.7109375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9" width="9.140625" style="1"/>
  </cols>
  <sheetData>
    <row r="1" spans="1:9" ht="21" customHeight="1" x14ac:dyDescent="0.25">
      <c r="A1" s="17" t="s">
        <v>3</v>
      </c>
      <c r="B1" s="17"/>
      <c r="C1" s="17"/>
      <c r="D1" s="17"/>
      <c r="E1" s="17"/>
      <c r="F1"/>
      <c r="G1"/>
      <c r="H1"/>
      <c r="I1"/>
    </row>
    <row r="2" spans="1:9" ht="21" customHeight="1" x14ac:dyDescent="0.25">
      <c r="A2" s="17" t="s">
        <v>64</v>
      </c>
      <c r="B2" s="17"/>
      <c r="C2" s="17"/>
      <c r="D2" s="17"/>
      <c r="E2" s="17"/>
      <c r="F2"/>
      <c r="G2"/>
      <c r="H2"/>
      <c r="I2"/>
    </row>
    <row r="3" spans="1:9" ht="21" customHeight="1" x14ac:dyDescent="0.25">
      <c r="A3" s="17" t="s">
        <v>4</v>
      </c>
      <c r="B3" s="17"/>
      <c r="C3" s="17"/>
      <c r="D3" s="17"/>
      <c r="E3" s="17"/>
      <c r="F3"/>
      <c r="G3"/>
      <c r="H3"/>
      <c r="I3"/>
    </row>
    <row r="4" spans="1:9" x14ac:dyDescent="0.25">
      <c r="D4" s="16" t="s">
        <v>2</v>
      </c>
      <c r="F4"/>
      <c r="G4"/>
      <c r="H4"/>
      <c r="I4"/>
    </row>
    <row r="5" spans="1:9" ht="63" x14ac:dyDescent="0.25">
      <c r="A5" s="3" t="s">
        <v>0</v>
      </c>
      <c r="B5" s="6" t="s">
        <v>1</v>
      </c>
      <c r="C5" s="3" t="s">
        <v>50</v>
      </c>
      <c r="D5" s="3" t="s">
        <v>65</v>
      </c>
      <c r="E5" s="3" t="s">
        <v>48</v>
      </c>
      <c r="F5"/>
      <c r="G5"/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/>
      <c r="G6"/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/>
      <c r="G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127323.6</v>
      </c>
      <c r="D8" s="11">
        <f>SUM(D9:D9)</f>
        <v>91672.2</v>
      </c>
      <c r="E8" s="11">
        <f>D8/C8*100</f>
        <v>71.999377962922821</v>
      </c>
      <c r="F8"/>
      <c r="G8"/>
      <c r="H8"/>
      <c r="I8"/>
    </row>
    <row r="9" spans="1:9" ht="28.5" customHeight="1" x14ac:dyDescent="0.25">
      <c r="A9" s="4" t="s">
        <v>7</v>
      </c>
      <c r="B9" s="10">
        <v>4710160</v>
      </c>
      <c r="C9" s="12">
        <v>127323.6</v>
      </c>
      <c r="D9" s="12">
        <v>91672.2</v>
      </c>
      <c r="E9" s="12">
        <f t="shared" ref="E9:E82" si="0">D9/C9*100</f>
        <v>71.999377962922821</v>
      </c>
      <c r="F9"/>
      <c r="G9"/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SUM(C11:C24)</f>
        <v>2386290.4</v>
      </c>
      <c r="D10" s="11">
        <f>SUM(D11:D24)</f>
        <v>1446847.7999999998</v>
      </c>
      <c r="E10" s="11">
        <f t="shared" si="0"/>
        <v>60.631673328610788</v>
      </c>
      <c r="F10"/>
      <c r="G10"/>
      <c r="H10"/>
      <c r="I10"/>
    </row>
    <row r="11" spans="1:9" ht="21.75" customHeight="1" x14ac:dyDescent="0.25">
      <c r="A11" s="4" t="s">
        <v>20</v>
      </c>
      <c r="B11" s="10">
        <v>4711010</v>
      </c>
      <c r="C11" s="12">
        <v>855774.8</v>
      </c>
      <c r="D11" s="12">
        <v>440022.4</v>
      </c>
      <c r="E11" s="12">
        <f t="shared" si="0"/>
        <v>51.418013243671112</v>
      </c>
      <c r="F11"/>
      <c r="G11"/>
      <c r="H11"/>
      <c r="I11"/>
    </row>
    <row r="12" spans="1:9" ht="32.25" customHeight="1" x14ac:dyDescent="0.25">
      <c r="A12" s="4" t="s">
        <v>53</v>
      </c>
      <c r="B12" s="10">
        <v>4711021</v>
      </c>
      <c r="C12" s="12">
        <v>646550.69999999995</v>
      </c>
      <c r="D12" s="12">
        <v>365059.5</v>
      </c>
      <c r="E12" s="12">
        <f t="shared" si="0"/>
        <v>56.462625436798696</v>
      </c>
      <c r="F12"/>
      <c r="G12"/>
      <c r="H12"/>
      <c r="I12"/>
    </row>
    <row r="13" spans="1:9" ht="44.25" customHeight="1" x14ac:dyDescent="0.25">
      <c r="A13" s="4" t="s">
        <v>54</v>
      </c>
      <c r="B13" s="10">
        <v>4711022</v>
      </c>
      <c r="C13" s="12">
        <v>57075.9</v>
      </c>
      <c r="D13" s="12">
        <v>31432.6</v>
      </c>
      <c r="E13" s="12">
        <f t="shared" si="0"/>
        <v>55.071580124010296</v>
      </c>
      <c r="F13"/>
      <c r="G13"/>
      <c r="H13"/>
      <c r="I13"/>
    </row>
    <row r="14" spans="1:9" ht="31.5" customHeight="1" x14ac:dyDescent="0.25">
      <c r="A14" s="4" t="s">
        <v>55</v>
      </c>
      <c r="B14" s="10">
        <v>4711026</v>
      </c>
      <c r="C14" s="12">
        <v>2129.1</v>
      </c>
      <c r="D14" s="12">
        <v>1233.7</v>
      </c>
      <c r="E14" s="12">
        <f t="shared" si="0"/>
        <v>57.944671457423325</v>
      </c>
      <c r="F14"/>
      <c r="G14"/>
      <c r="H14"/>
      <c r="I14"/>
    </row>
    <row r="15" spans="1:9" ht="32.25" customHeight="1" x14ac:dyDescent="0.25">
      <c r="A15" s="4" t="s">
        <v>56</v>
      </c>
      <c r="B15" s="10">
        <v>4711031</v>
      </c>
      <c r="C15" s="12">
        <v>553533.1</v>
      </c>
      <c r="D15" s="12">
        <v>425295.6</v>
      </c>
      <c r="E15" s="12">
        <f t="shared" si="0"/>
        <v>76.832912069756986</v>
      </c>
      <c r="F15"/>
      <c r="G15"/>
      <c r="H15"/>
      <c r="I15"/>
    </row>
    <row r="16" spans="1:9" ht="44.25" customHeight="1" x14ac:dyDescent="0.25">
      <c r="A16" s="4" t="s">
        <v>57</v>
      </c>
      <c r="B16" s="10">
        <v>4711032</v>
      </c>
      <c r="C16" s="12">
        <v>29331.1</v>
      </c>
      <c r="D16" s="12">
        <v>22535.3</v>
      </c>
      <c r="E16" s="12">
        <f t="shared" si="0"/>
        <v>76.830735976489123</v>
      </c>
      <c r="F16"/>
      <c r="G16"/>
      <c r="H16"/>
      <c r="I16"/>
    </row>
    <row r="17" spans="1:9" ht="29.25" customHeight="1" x14ac:dyDescent="0.25">
      <c r="A17" s="4" t="s">
        <v>39</v>
      </c>
      <c r="B17" s="10">
        <v>4711070</v>
      </c>
      <c r="C17" s="12">
        <v>107616.4</v>
      </c>
      <c r="D17" s="12">
        <v>66298.3</v>
      </c>
      <c r="E17" s="12">
        <f t="shared" si="0"/>
        <v>61.606130664099531</v>
      </c>
      <c r="F17"/>
      <c r="G17"/>
      <c r="H17"/>
      <c r="I17"/>
    </row>
    <row r="18" spans="1:9" ht="21.75" customHeight="1" x14ac:dyDescent="0.25">
      <c r="A18" s="4" t="s">
        <v>40</v>
      </c>
      <c r="B18" s="10">
        <v>4711080</v>
      </c>
      <c r="C18" s="12">
        <v>82242</v>
      </c>
      <c r="D18" s="12">
        <v>61224.7</v>
      </c>
      <c r="E18" s="12">
        <f t="shared" si="0"/>
        <v>74.444566036818173</v>
      </c>
      <c r="F18"/>
      <c r="G18"/>
      <c r="H18"/>
      <c r="I18"/>
    </row>
    <row r="19" spans="1:9" ht="21.75" customHeight="1" x14ac:dyDescent="0.25">
      <c r="A19" s="4" t="s">
        <v>21</v>
      </c>
      <c r="B19" s="10">
        <v>4711141</v>
      </c>
      <c r="C19" s="12">
        <v>42986.8</v>
      </c>
      <c r="D19" s="12">
        <v>28890.7</v>
      </c>
      <c r="E19" s="12">
        <f t="shared" si="0"/>
        <v>67.208305805503073</v>
      </c>
      <c r="F19"/>
      <c r="G19"/>
      <c r="H19"/>
      <c r="I19"/>
    </row>
    <row r="20" spans="1:9" ht="21.75" customHeight="1" x14ac:dyDescent="0.25">
      <c r="A20" s="4" t="s">
        <v>22</v>
      </c>
      <c r="B20" s="10">
        <v>4711142</v>
      </c>
      <c r="C20" s="12">
        <v>90.5</v>
      </c>
      <c r="D20" s="12">
        <v>61.5</v>
      </c>
      <c r="E20" s="12">
        <f t="shared" si="0"/>
        <v>67.95580110497238</v>
      </c>
      <c r="F20"/>
      <c r="G20"/>
      <c r="H20"/>
      <c r="I20"/>
    </row>
    <row r="21" spans="1:9" ht="31.5" customHeight="1" x14ac:dyDescent="0.25">
      <c r="A21" s="4" t="s">
        <v>42</v>
      </c>
      <c r="B21" s="10">
        <v>4711151</v>
      </c>
      <c r="C21" s="12">
        <v>4039.5</v>
      </c>
      <c r="D21" s="12">
        <v>2765.2</v>
      </c>
      <c r="E21" s="12">
        <f t="shared" si="0"/>
        <v>68.454016586211168</v>
      </c>
      <c r="F21"/>
      <c r="G21"/>
      <c r="H21"/>
      <c r="I21"/>
    </row>
    <row r="22" spans="1:9" ht="29.25" customHeight="1" x14ac:dyDescent="0.25">
      <c r="A22" s="4" t="s">
        <v>43</v>
      </c>
      <c r="B22" s="10">
        <v>4711152</v>
      </c>
      <c r="C22" s="12">
        <v>1351.1</v>
      </c>
      <c r="D22" s="12">
        <v>1038</v>
      </c>
      <c r="E22" s="12">
        <f t="shared" si="0"/>
        <v>76.826289689882316</v>
      </c>
      <c r="F22"/>
      <c r="G22"/>
      <c r="H22"/>
      <c r="I22"/>
    </row>
    <row r="23" spans="1:9" ht="33.75" customHeight="1" x14ac:dyDescent="0.25">
      <c r="A23" s="4" t="s">
        <v>44</v>
      </c>
      <c r="B23" s="10">
        <v>4711200</v>
      </c>
      <c r="C23" s="12">
        <v>1833.6</v>
      </c>
      <c r="D23" s="12">
        <v>545.79999999999995</v>
      </c>
      <c r="E23" s="12">
        <f t="shared" si="0"/>
        <v>29.766579406631759</v>
      </c>
      <c r="F23"/>
      <c r="G23"/>
      <c r="H23"/>
      <c r="I23"/>
    </row>
    <row r="24" spans="1:9" ht="45" customHeight="1" x14ac:dyDescent="0.25">
      <c r="A24" s="4" t="s">
        <v>52</v>
      </c>
      <c r="B24" s="10">
        <v>4711210</v>
      </c>
      <c r="C24" s="12">
        <v>1735.8</v>
      </c>
      <c r="D24" s="12">
        <v>444.5</v>
      </c>
      <c r="E24" s="12">
        <f t="shared" si="0"/>
        <v>25.607788915773703</v>
      </c>
      <c r="F24"/>
      <c r="G24"/>
      <c r="H24"/>
      <c r="I24"/>
    </row>
    <row r="25" spans="1:9" ht="21.75" customHeight="1" x14ac:dyDescent="0.25">
      <c r="A25" s="2" t="s">
        <v>9</v>
      </c>
      <c r="B25" s="3">
        <v>4713000</v>
      </c>
      <c r="C25" s="11">
        <f>SUM(C26:C34)</f>
        <v>61799.000000000007</v>
      </c>
      <c r="D25" s="11">
        <f>SUM(D26:D34)</f>
        <v>43075.9</v>
      </c>
      <c r="E25" s="11">
        <f t="shared" si="0"/>
        <v>69.703231443874486</v>
      </c>
      <c r="F25"/>
      <c r="G25"/>
      <c r="H25"/>
      <c r="I25"/>
    </row>
    <row r="26" spans="1:9" s="13" customFormat="1" ht="21.75" customHeight="1" x14ac:dyDescent="0.25">
      <c r="A26" s="4" t="s">
        <v>47</v>
      </c>
      <c r="B26" s="10">
        <v>4713105</v>
      </c>
      <c r="C26" s="12">
        <v>19844.900000000001</v>
      </c>
      <c r="D26" s="12">
        <v>13856.5</v>
      </c>
      <c r="E26" s="12">
        <f t="shared" si="0"/>
        <v>69.823985003703712</v>
      </c>
    </row>
    <row r="27" spans="1:9" ht="42.75" customHeight="1" x14ac:dyDescent="0.25">
      <c r="A27" s="4" t="s">
        <v>36</v>
      </c>
      <c r="B27" s="10">
        <v>4713111</v>
      </c>
      <c r="C27" s="12">
        <v>42</v>
      </c>
      <c r="D27" s="12">
        <v>42</v>
      </c>
      <c r="E27" s="12">
        <f t="shared" si="0"/>
        <v>100</v>
      </c>
      <c r="F27"/>
      <c r="G27"/>
      <c r="H27"/>
      <c r="I27"/>
    </row>
    <row r="28" spans="1:9" ht="21.75" customHeight="1" x14ac:dyDescent="0.25">
      <c r="A28" s="4" t="s">
        <v>45</v>
      </c>
      <c r="B28" s="10">
        <v>4713121</v>
      </c>
      <c r="C28" s="12">
        <v>13327.4</v>
      </c>
      <c r="D28" s="12">
        <v>9745.7999999999993</v>
      </c>
      <c r="E28" s="12">
        <f t="shared" si="0"/>
        <v>73.126041088284282</v>
      </c>
      <c r="F28"/>
      <c r="G28"/>
      <c r="H28"/>
      <c r="I28"/>
    </row>
    <row r="29" spans="1:9" ht="21.75" customHeight="1" x14ac:dyDescent="0.25">
      <c r="A29" s="4" t="s">
        <v>23</v>
      </c>
      <c r="B29" s="10">
        <v>4713123</v>
      </c>
      <c r="C29" s="12">
        <v>20</v>
      </c>
      <c r="D29" s="12">
        <v>20</v>
      </c>
      <c r="E29" s="12">
        <f t="shared" si="0"/>
        <v>100</v>
      </c>
      <c r="F29"/>
      <c r="G29"/>
      <c r="H29"/>
      <c r="I29"/>
    </row>
    <row r="30" spans="1:9" ht="21.75" customHeight="1" x14ac:dyDescent="0.25">
      <c r="A30" s="4" t="s">
        <v>24</v>
      </c>
      <c r="B30" s="10">
        <v>4713132</v>
      </c>
      <c r="C30" s="12">
        <v>18394.599999999999</v>
      </c>
      <c r="D30" s="12">
        <v>13217.5</v>
      </c>
      <c r="E30" s="12">
        <f t="shared" si="0"/>
        <v>71.85532710686833</v>
      </c>
      <c r="F30"/>
      <c r="G30"/>
      <c r="H30"/>
      <c r="I30"/>
    </row>
    <row r="31" spans="1:9" ht="21.75" customHeight="1" x14ac:dyDescent="0.25">
      <c r="A31" s="4" t="s">
        <v>25</v>
      </c>
      <c r="B31" s="10">
        <v>4713133</v>
      </c>
      <c r="C31" s="12">
        <v>150</v>
      </c>
      <c r="D31" s="12">
        <v>100</v>
      </c>
      <c r="E31" s="12">
        <f t="shared" si="0"/>
        <v>66.666666666666657</v>
      </c>
      <c r="F31"/>
      <c r="G31"/>
      <c r="H31"/>
      <c r="I31"/>
    </row>
    <row r="32" spans="1:9" ht="21.75" customHeight="1" x14ac:dyDescent="0.25">
      <c r="A32" s="4" t="s">
        <v>10</v>
      </c>
      <c r="B32" s="10">
        <v>4713210</v>
      </c>
      <c r="C32" s="12">
        <v>39</v>
      </c>
      <c r="D32" s="12">
        <v>20.8</v>
      </c>
      <c r="E32" s="12">
        <f t="shared" si="0"/>
        <v>53.333333333333336</v>
      </c>
      <c r="F32"/>
      <c r="G32"/>
      <c r="H32"/>
      <c r="I32"/>
    </row>
    <row r="33" spans="1:9" ht="32.25" customHeight="1" x14ac:dyDescent="0.25">
      <c r="A33" s="4" t="s">
        <v>26</v>
      </c>
      <c r="B33" s="10">
        <v>4713241</v>
      </c>
      <c r="C33" s="12">
        <v>2310.8000000000002</v>
      </c>
      <c r="D33" s="12">
        <v>1723.7</v>
      </c>
      <c r="E33" s="12">
        <f t="shared" si="0"/>
        <v>74.593214471178797</v>
      </c>
      <c r="F33"/>
      <c r="G33"/>
      <c r="H33"/>
      <c r="I33"/>
    </row>
    <row r="34" spans="1:9" ht="21.75" customHeight="1" x14ac:dyDescent="0.25">
      <c r="A34" s="4" t="s">
        <v>27</v>
      </c>
      <c r="B34" s="10">
        <v>4713242</v>
      </c>
      <c r="C34" s="12">
        <v>7670.3</v>
      </c>
      <c r="D34" s="12">
        <v>4349.6000000000004</v>
      </c>
      <c r="E34" s="12">
        <f t="shared" si="0"/>
        <v>56.707038838115849</v>
      </c>
      <c r="F34"/>
      <c r="G34"/>
      <c r="H34"/>
      <c r="I34"/>
    </row>
    <row r="35" spans="1:9" ht="19.5" customHeight="1" x14ac:dyDescent="0.25">
      <c r="A35" s="2" t="s">
        <v>11</v>
      </c>
      <c r="B35" s="3">
        <v>4714000</v>
      </c>
      <c r="C35" s="11">
        <f>SUM(C36:C39)</f>
        <v>30506.1</v>
      </c>
      <c r="D35" s="11">
        <f t="shared" ref="D35" si="1">SUM(D36:D39)</f>
        <v>20320</v>
      </c>
      <c r="E35" s="11">
        <f t="shared" si="0"/>
        <v>66.609628893893358</v>
      </c>
      <c r="F35"/>
      <c r="G35"/>
      <c r="H35"/>
      <c r="I35"/>
    </row>
    <row r="36" spans="1:9" ht="21.75" customHeight="1" x14ac:dyDescent="0.25">
      <c r="A36" s="4" t="s">
        <v>28</v>
      </c>
      <c r="B36" s="10">
        <v>4714030</v>
      </c>
      <c r="C36" s="12">
        <v>20208</v>
      </c>
      <c r="D36" s="12">
        <v>13727.5</v>
      </c>
      <c r="E36" s="12">
        <f t="shared" si="0"/>
        <v>67.931017418844021</v>
      </c>
      <c r="F36"/>
      <c r="G36"/>
      <c r="H36"/>
      <c r="I36"/>
    </row>
    <row r="37" spans="1:9" ht="32.25" customHeight="1" x14ac:dyDescent="0.25">
      <c r="A37" s="4" t="s">
        <v>29</v>
      </c>
      <c r="B37" s="10">
        <v>4714060</v>
      </c>
      <c r="C37" s="12">
        <v>6482.3</v>
      </c>
      <c r="D37" s="12">
        <v>4374.1000000000004</v>
      </c>
      <c r="E37" s="12">
        <f t="shared" si="0"/>
        <v>67.477592829705515</v>
      </c>
      <c r="F37"/>
      <c r="G37"/>
      <c r="H37"/>
      <c r="I37"/>
    </row>
    <row r="38" spans="1:9" ht="18" customHeight="1" x14ac:dyDescent="0.25">
      <c r="A38" s="4" t="s">
        <v>30</v>
      </c>
      <c r="B38" s="10">
        <v>4714081</v>
      </c>
      <c r="C38" s="12">
        <v>3015.8</v>
      </c>
      <c r="D38" s="12">
        <v>2218.4</v>
      </c>
      <c r="E38" s="12">
        <f t="shared" si="0"/>
        <v>73.559254592479604</v>
      </c>
      <c r="F38"/>
      <c r="G38"/>
      <c r="H38"/>
      <c r="I38"/>
    </row>
    <row r="39" spans="1:9" ht="21" customHeight="1" x14ac:dyDescent="0.25">
      <c r="A39" s="4" t="s">
        <v>31</v>
      </c>
      <c r="B39" s="10">
        <v>4714082</v>
      </c>
      <c r="C39" s="12">
        <v>800</v>
      </c>
      <c r="D39" s="12">
        <v>0</v>
      </c>
      <c r="E39" s="12">
        <f t="shared" si="0"/>
        <v>0</v>
      </c>
      <c r="F39"/>
      <c r="G39"/>
      <c r="H39"/>
      <c r="I39"/>
    </row>
    <row r="40" spans="1:9" ht="21.75" customHeight="1" x14ac:dyDescent="0.25">
      <c r="A40" s="2" t="s">
        <v>12</v>
      </c>
      <c r="B40" s="3">
        <v>4715000</v>
      </c>
      <c r="C40" s="11">
        <f>C41+C42</f>
        <v>42323.3</v>
      </c>
      <c r="D40" s="11">
        <f t="shared" ref="D40" si="2">D41+D42</f>
        <v>29409.599999999999</v>
      </c>
      <c r="E40" s="11">
        <f t="shared" si="0"/>
        <v>69.487965257907575</v>
      </c>
      <c r="F40"/>
      <c r="G40"/>
      <c r="H40"/>
      <c r="I40"/>
    </row>
    <row r="41" spans="1:9" ht="33" customHeight="1" x14ac:dyDescent="0.25">
      <c r="A41" s="4" t="s">
        <v>32</v>
      </c>
      <c r="B41" s="10">
        <v>4715031</v>
      </c>
      <c r="C41" s="12">
        <v>42223.3</v>
      </c>
      <c r="D41" s="12">
        <v>29309.599999999999</v>
      </c>
      <c r="E41" s="12">
        <f t="shared" si="0"/>
        <v>69.415701757086723</v>
      </c>
      <c r="F41"/>
      <c r="G41"/>
      <c r="H41"/>
      <c r="I41"/>
    </row>
    <row r="42" spans="1:9" ht="46.5" customHeight="1" x14ac:dyDescent="0.25">
      <c r="A42" s="4" t="s">
        <v>33</v>
      </c>
      <c r="B42" s="10">
        <v>4715061</v>
      </c>
      <c r="C42" s="12">
        <v>100</v>
      </c>
      <c r="D42" s="12">
        <v>100</v>
      </c>
      <c r="E42" s="12">
        <f t="shared" si="0"/>
        <v>100</v>
      </c>
      <c r="F42"/>
      <c r="G42"/>
      <c r="H42"/>
      <c r="I42"/>
    </row>
    <row r="43" spans="1:9" ht="21.75" customHeight="1" x14ac:dyDescent="0.25">
      <c r="A43" s="2" t="s">
        <v>13</v>
      </c>
      <c r="B43" s="3">
        <v>4716000</v>
      </c>
      <c r="C43" s="11">
        <f>SUM(C44:C45)</f>
        <v>6210.9</v>
      </c>
      <c r="D43" s="11">
        <f>SUM(D44:D45)</f>
        <v>5595.7999999999993</v>
      </c>
      <c r="E43" s="11">
        <f t="shared" si="0"/>
        <v>90.096443349595063</v>
      </c>
      <c r="F43"/>
      <c r="G43"/>
      <c r="H43"/>
      <c r="I43"/>
    </row>
    <row r="44" spans="1:9" ht="21.75" customHeight="1" x14ac:dyDescent="0.25">
      <c r="A44" s="4" t="s">
        <v>35</v>
      </c>
      <c r="B44" s="10">
        <v>4716011</v>
      </c>
      <c r="C44" s="12">
        <v>2210.9</v>
      </c>
      <c r="D44" s="12">
        <v>2210.1999999999998</v>
      </c>
      <c r="E44" s="12">
        <f t="shared" si="0"/>
        <v>99.968338685603129</v>
      </c>
      <c r="F44"/>
      <c r="G44"/>
      <c r="H44"/>
      <c r="I44"/>
    </row>
    <row r="45" spans="1:9" ht="21.75" customHeight="1" x14ac:dyDescent="0.25">
      <c r="A45" s="4" t="s">
        <v>34</v>
      </c>
      <c r="B45" s="10">
        <v>4716030</v>
      </c>
      <c r="C45" s="12">
        <v>4000</v>
      </c>
      <c r="D45" s="12">
        <v>3385.6</v>
      </c>
      <c r="E45" s="12">
        <f t="shared" si="0"/>
        <v>84.639999999999986</v>
      </c>
      <c r="F45"/>
      <c r="G45"/>
      <c r="H45"/>
      <c r="I45"/>
    </row>
    <row r="46" spans="1:9" ht="21.75" customHeight="1" x14ac:dyDescent="0.25">
      <c r="A46" s="2" t="s">
        <v>14</v>
      </c>
      <c r="B46" s="3"/>
      <c r="C46" s="11">
        <f>C8+C10+C25+C35+C40+C43</f>
        <v>2654453.2999999998</v>
      </c>
      <c r="D46" s="11">
        <f>D8+D10+D25+D35+D40+D43</f>
        <v>1636921.2999999998</v>
      </c>
      <c r="E46" s="11">
        <f t="shared" si="0"/>
        <v>61.666984308972395</v>
      </c>
      <c r="F46"/>
      <c r="G46"/>
      <c r="H46"/>
      <c r="I46"/>
    </row>
    <row r="47" spans="1:9" ht="21.75" customHeight="1" x14ac:dyDescent="0.25">
      <c r="A47" s="3" t="s">
        <v>15</v>
      </c>
      <c r="B47" s="10"/>
      <c r="C47" s="12"/>
      <c r="D47" s="12"/>
      <c r="E47" s="11"/>
      <c r="F47"/>
      <c r="G47"/>
      <c r="H47"/>
      <c r="I47"/>
    </row>
    <row r="48" spans="1:9" ht="21.75" customHeight="1" x14ac:dyDescent="0.25">
      <c r="A48" s="2" t="s">
        <v>5</v>
      </c>
      <c r="B48" s="3">
        <v>4710100</v>
      </c>
      <c r="C48" s="11">
        <f>SUM(C49:C49)</f>
        <v>46462.3</v>
      </c>
      <c r="D48" s="11">
        <f>SUM(D49:D49)</f>
        <v>6242.5</v>
      </c>
      <c r="E48" s="11">
        <f>D48/C48*100</f>
        <v>13.435624151193547</v>
      </c>
      <c r="F48"/>
      <c r="G48"/>
      <c r="H48"/>
      <c r="I48"/>
    </row>
    <row r="49" spans="1:9" ht="31.5" customHeight="1" x14ac:dyDescent="0.25">
      <c r="A49" s="4" t="s">
        <v>7</v>
      </c>
      <c r="B49" s="10">
        <v>4710160</v>
      </c>
      <c r="C49" s="12">
        <v>46462.3</v>
      </c>
      <c r="D49" s="12">
        <v>6242.5</v>
      </c>
      <c r="E49" s="12">
        <f t="shared" ref="E49" si="3">D49/C49*100</f>
        <v>13.435624151193547</v>
      </c>
      <c r="F49"/>
      <c r="G49"/>
      <c r="H49"/>
      <c r="I49"/>
    </row>
    <row r="50" spans="1:9" ht="21.75" customHeight="1" x14ac:dyDescent="0.25">
      <c r="A50" s="2" t="s">
        <v>8</v>
      </c>
      <c r="B50" s="3">
        <v>4711000</v>
      </c>
      <c r="C50" s="11">
        <f>SUM(C51:C58)</f>
        <v>200861.7</v>
      </c>
      <c r="D50" s="11">
        <f>SUM(D51:D58)</f>
        <v>73840</v>
      </c>
      <c r="E50" s="11">
        <f t="shared" si="0"/>
        <v>36.761612592146733</v>
      </c>
      <c r="F50"/>
      <c r="G50"/>
      <c r="H50"/>
      <c r="I50"/>
    </row>
    <row r="51" spans="1:9" ht="21.75" customHeight="1" x14ac:dyDescent="0.25">
      <c r="A51" s="4" t="s">
        <v>20</v>
      </c>
      <c r="B51" s="10">
        <v>4711010</v>
      </c>
      <c r="C51" s="12">
        <v>118021.8</v>
      </c>
      <c r="D51" s="12">
        <v>47431</v>
      </c>
      <c r="E51" s="12">
        <f t="shared" si="0"/>
        <v>40.188338086692461</v>
      </c>
      <c r="F51"/>
      <c r="G51"/>
      <c r="H51"/>
      <c r="I51"/>
    </row>
    <row r="52" spans="1:9" ht="21.75" customHeight="1" x14ac:dyDescent="0.25">
      <c r="A52" s="4" t="s">
        <v>41</v>
      </c>
      <c r="B52" s="10">
        <v>4711021</v>
      </c>
      <c r="C52" s="12">
        <v>68392.3</v>
      </c>
      <c r="D52" s="12">
        <v>22717.7</v>
      </c>
      <c r="E52" s="12">
        <f t="shared" si="0"/>
        <v>33.216751008519964</v>
      </c>
      <c r="F52"/>
      <c r="G52"/>
      <c r="H52"/>
      <c r="I52"/>
    </row>
    <row r="53" spans="1:9" ht="41.25" customHeight="1" x14ac:dyDescent="0.25">
      <c r="A53" s="4" t="s">
        <v>38</v>
      </c>
      <c r="B53" s="10">
        <v>4711022</v>
      </c>
      <c r="C53" s="12">
        <v>125</v>
      </c>
      <c r="D53" s="12">
        <v>157.30000000000001</v>
      </c>
      <c r="E53" s="12">
        <f t="shared" si="0"/>
        <v>125.84000000000002</v>
      </c>
      <c r="F53"/>
      <c r="G53"/>
      <c r="H53"/>
      <c r="I53"/>
    </row>
    <row r="54" spans="1:9" ht="30.75" customHeight="1" x14ac:dyDescent="0.25">
      <c r="A54" s="4" t="s">
        <v>39</v>
      </c>
      <c r="B54" s="10">
        <v>4711070</v>
      </c>
      <c r="C54" s="12">
        <v>115</v>
      </c>
      <c r="D54" s="12">
        <v>182.1</v>
      </c>
      <c r="E54" s="12">
        <f t="shared" si="0"/>
        <v>158.34782608695653</v>
      </c>
      <c r="F54"/>
      <c r="G54"/>
      <c r="H54"/>
      <c r="I54"/>
    </row>
    <row r="55" spans="1:9" ht="21.75" customHeight="1" x14ac:dyDescent="0.25">
      <c r="A55" s="4" t="s">
        <v>40</v>
      </c>
      <c r="B55" s="10">
        <v>4711080</v>
      </c>
      <c r="C55" s="12">
        <v>7207.6</v>
      </c>
      <c r="D55" s="12">
        <v>3343.9</v>
      </c>
      <c r="E55" s="12">
        <f t="shared" si="0"/>
        <v>46.394084022420778</v>
      </c>
      <c r="F55"/>
      <c r="G55"/>
      <c r="H55"/>
      <c r="I55"/>
    </row>
    <row r="56" spans="1:9" ht="21.75" customHeight="1" x14ac:dyDescent="0.25">
      <c r="A56" s="4" t="s">
        <v>21</v>
      </c>
      <c r="B56" s="10">
        <v>4711141</v>
      </c>
      <c r="C56" s="12">
        <v>0</v>
      </c>
      <c r="D56" s="12">
        <v>8</v>
      </c>
      <c r="E56" s="14" t="e">
        <f t="shared" si="0"/>
        <v>#DIV/0!</v>
      </c>
      <c r="F56"/>
      <c r="G56"/>
      <c r="H56"/>
      <c r="I56"/>
    </row>
    <row r="57" spans="1:9" ht="45" customHeight="1" x14ac:dyDescent="0.25">
      <c r="A57" s="4" t="s">
        <v>66</v>
      </c>
      <c r="B57" s="10">
        <v>4711261</v>
      </c>
      <c r="C57" s="12">
        <v>2100</v>
      </c>
      <c r="D57" s="12">
        <v>0</v>
      </c>
      <c r="E57" s="15">
        <f t="shared" si="0"/>
        <v>0</v>
      </c>
      <c r="F57"/>
      <c r="G57"/>
      <c r="H57"/>
      <c r="I57"/>
    </row>
    <row r="58" spans="1:9" ht="45" customHeight="1" x14ac:dyDescent="0.25">
      <c r="A58" s="4" t="s">
        <v>67</v>
      </c>
      <c r="B58" s="10">
        <v>4711262</v>
      </c>
      <c r="C58" s="12">
        <v>4900</v>
      </c>
      <c r="D58" s="12">
        <v>0</v>
      </c>
      <c r="E58" s="15">
        <f t="shared" si="0"/>
        <v>0</v>
      </c>
      <c r="F58"/>
      <c r="G58"/>
      <c r="H58"/>
      <c r="I58"/>
    </row>
    <row r="59" spans="1:9" ht="21.75" customHeight="1" x14ac:dyDescent="0.25">
      <c r="A59" s="2" t="s">
        <v>9</v>
      </c>
      <c r="B59" s="3">
        <v>4713000</v>
      </c>
      <c r="C59" s="11">
        <f>SUM(C60:C64)</f>
        <v>103446.90000000001</v>
      </c>
      <c r="D59" s="11">
        <f>SUM(D60:D64)</f>
        <v>97102.1</v>
      </c>
      <c r="E59" s="11">
        <f t="shared" si="0"/>
        <v>93.86661175926973</v>
      </c>
      <c r="F59"/>
      <c r="G59"/>
      <c r="H59"/>
      <c r="I59"/>
    </row>
    <row r="60" spans="1:9" s="13" customFormat="1" ht="21.75" customHeight="1" x14ac:dyDescent="0.25">
      <c r="A60" s="4" t="s">
        <v>46</v>
      </c>
      <c r="B60" s="10">
        <v>4713031</v>
      </c>
      <c r="C60" s="12">
        <v>642.79999999999995</v>
      </c>
      <c r="D60" s="12">
        <v>642.79999999999995</v>
      </c>
      <c r="E60" s="12">
        <f t="shared" si="0"/>
        <v>100</v>
      </c>
    </row>
    <row r="61" spans="1:9" ht="21.75" customHeight="1" x14ac:dyDescent="0.25">
      <c r="A61" s="4" t="s">
        <v>45</v>
      </c>
      <c r="B61" s="10">
        <v>4713121</v>
      </c>
      <c r="C61" s="12">
        <v>230</v>
      </c>
      <c r="D61" s="12">
        <v>0</v>
      </c>
      <c r="E61" s="12">
        <f t="shared" ref="E61" si="4">D61/C61*100</f>
        <v>0</v>
      </c>
      <c r="F61"/>
      <c r="G61"/>
      <c r="H61"/>
      <c r="I61"/>
    </row>
    <row r="62" spans="1:9" ht="21.75" customHeight="1" x14ac:dyDescent="0.25">
      <c r="A62" s="4" t="s">
        <v>24</v>
      </c>
      <c r="B62" s="10">
        <v>4713132</v>
      </c>
      <c r="C62" s="12">
        <v>891.4</v>
      </c>
      <c r="D62" s="12">
        <v>495.6</v>
      </c>
      <c r="E62" s="12">
        <f t="shared" si="0"/>
        <v>55.597935831276644</v>
      </c>
      <c r="F62"/>
      <c r="G62"/>
      <c r="H62"/>
      <c r="I62"/>
    </row>
    <row r="63" spans="1:9" ht="164.25" customHeight="1" x14ac:dyDescent="0.25">
      <c r="A63" s="4" t="s">
        <v>61</v>
      </c>
      <c r="B63" s="10">
        <v>4713221</v>
      </c>
      <c r="C63" s="12">
        <v>19809.900000000001</v>
      </c>
      <c r="D63" s="12">
        <v>16130.9</v>
      </c>
      <c r="E63" s="12">
        <f t="shared" si="0"/>
        <v>81.428477680351747</v>
      </c>
      <c r="F63"/>
      <c r="G63"/>
      <c r="H63"/>
      <c r="I63"/>
    </row>
    <row r="64" spans="1:9" ht="167.25" customHeight="1" x14ac:dyDescent="0.25">
      <c r="A64" s="4" t="s">
        <v>62</v>
      </c>
      <c r="B64" s="10">
        <v>4713222</v>
      </c>
      <c r="C64" s="12">
        <v>81872.800000000003</v>
      </c>
      <c r="D64" s="12">
        <v>79832.800000000003</v>
      </c>
      <c r="E64" s="12">
        <f t="shared" si="0"/>
        <v>97.508329994821224</v>
      </c>
      <c r="F64"/>
      <c r="G64"/>
      <c r="H64"/>
      <c r="I64"/>
    </row>
    <row r="65" spans="1:9" ht="21.75" customHeight="1" x14ac:dyDescent="0.25">
      <c r="A65" s="2" t="s">
        <v>11</v>
      </c>
      <c r="B65" s="3">
        <v>4714000</v>
      </c>
      <c r="C65" s="11">
        <f>SUM(C66:C67)</f>
        <v>3835</v>
      </c>
      <c r="D65" s="11">
        <f>SUM(D66:D67)</f>
        <v>895.19999999999993</v>
      </c>
      <c r="E65" s="11">
        <f t="shared" si="0"/>
        <v>23.342894393741851</v>
      </c>
      <c r="F65"/>
      <c r="G65"/>
      <c r="H65"/>
      <c r="I65"/>
    </row>
    <row r="66" spans="1:9" ht="21.75" customHeight="1" x14ac:dyDescent="0.25">
      <c r="A66" s="4" t="s">
        <v>28</v>
      </c>
      <c r="B66" s="10">
        <v>4714030</v>
      </c>
      <c r="C66" s="12">
        <v>600</v>
      </c>
      <c r="D66" s="12">
        <v>26.9</v>
      </c>
      <c r="E66" s="12">
        <f t="shared" si="0"/>
        <v>4.4833333333333325</v>
      </c>
      <c r="F66"/>
      <c r="G66"/>
      <c r="H66"/>
      <c r="I66"/>
    </row>
    <row r="67" spans="1:9" ht="30" customHeight="1" x14ac:dyDescent="0.25">
      <c r="A67" s="4" t="s">
        <v>29</v>
      </c>
      <c r="B67" s="10">
        <v>4714060</v>
      </c>
      <c r="C67" s="12">
        <v>3235</v>
      </c>
      <c r="D67" s="12">
        <v>868.3</v>
      </c>
      <c r="E67" s="12">
        <f t="shared" si="0"/>
        <v>26.84080370942813</v>
      </c>
      <c r="F67"/>
      <c r="G67"/>
      <c r="H67"/>
      <c r="I67"/>
    </row>
    <row r="68" spans="1:9" ht="21.75" customHeight="1" x14ac:dyDescent="0.25">
      <c r="A68" s="2" t="s">
        <v>12</v>
      </c>
      <c r="B68" s="3">
        <v>4715000</v>
      </c>
      <c r="C68" s="11">
        <f>C69</f>
        <v>970</v>
      </c>
      <c r="D68" s="11">
        <f t="shared" ref="D68" si="5">D69</f>
        <v>445</v>
      </c>
      <c r="E68" s="11">
        <f t="shared" si="0"/>
        <v>45.876288659793815</v>
      </c>
      <c r="F68"/>
      <c r="G68"/>
      <c r="H68"/>
      <c r="I68"/>
    </row>
    <row r="69" spans="1:9" ht="30" customHeight="1" x14ac:dyDescent="0.25">
      <c r="A69" s="4" t="s">
        <v>32</v>
      </c>
      <c r="B69" s="10">
        <v>4715031</v>
      </c>
      <c r="C69" s="12">
        <v>970</v>
      </c>
      <c r="D69" s="12">
        <v>445</v>
      </c>
      <c r="E69" s="12">
        <f t="shared" si="0"/>
        <v>45.876288659793815</v>
      </c>
      <c r="F69"/>
      <c r="G69"/>
      <c r="H69"/>
      <c r="I69"/>
    </row>
    <row r="70" spans="1:9" ht="21.75" customHeight="1" x14ac:dyDescent="0.25">
      <c r="A70" s="2" t="s">
        <v>13</v>
      </c>
      <c r="B70" s="3">
        <v>4716000</v>
      </c>
      <c r="C70" s="11">
        <f>SUM(C71:C75)</f>
        <v>234615.3</v>
      </c>
      <c r="D70" s="11">
        <f>SUM(D71:D75)</f>
        <v>72508.5</v>
      </c>
      <c r="E70" s="11">
        <f t="shared" si="0"/>
        <v>30.905273441246162</v>
      </c>
      <c r="F70"/>
      <c r="G70"/>
      <c r="H70"/>
      <c r="I70"/>
    </row>
    <row r="71" spans="1:9" ht="21.75" customHeight="1" x14ac:dyDescent="0.25">
      <c r="A71" s="4" t="s">
        <v>35</v>
      </c>
      <c r="B71" s="10">
        <v>4716011</v>
      </c>
      <c r="C71" s="12">
        <v>190746.2</v>
      </c>
      <c r="D71" s="12">
        <v>58990.9</v>
      </c>
      <c r="E71" s="12">
        <f t="shared" si="0"/>
        <v>30.926382806053276</v>
      </c>
      <c r="F71"/>
      <c r="G71"/>
      <c r="H71"/>
      <c r="I71"/>
    </row>
    <row r="72" spans="1:9" ht="22.5" customHeight="1" x14ac:dyDescent="0.25">
      <c r="A72" s="4" t="s">
        <v>37</v>
      </c>
      <c r="B72" s="10">
        <v>4716015</v>
      </c>
      <c r="C72" s="12">
        <v>39620.800000000003</v>
      </c>
      <c r="D72" s="12">
        <v>10403.700000000001</v>
      </c>
      <c r="E72" s="12">
        <f t="shared" si="0"/>
        <v>26.258177522917254</v>
      </c>
      <c r="F72"/>
      <c r="G72"/>
      <c r="H72"/>
      <c r="I72"/>
    </row>
    <row r="73" spans="1:9" ht="31.5" customHeight="1" x14ac:dyDescent="0.25">
      <c r="A73" s="4" t="s">
        <v>58</v>
      </c>
      <c r="B73" s="10">
        <v>4716016</v>
      </c>
      <c r="C73" s="12">
        <v>627.9</v>
      </c>
      <c r="D73" s="12">
        <v>0</v>
      </c>
      <c r="E73" s="12">
        <f t="shared" si="0"/>
        <v>0</v>
      </c>
      <c r="F73"/>
      <c r="G73"/>
      <c r="H73"/>
      <c r="I73"/>
    </row>
    <row r="74" spans="1:9" ht="30.75" customHeight="1" x14ac:dyDescent="0.25">
      <c r="A74" s="4" t="s">
        <v>51</v>
      </c>
      <c r="B74" s="10">
        <v>4716017</v>
      </c>
      <c r="C74" s="12">
        <v>1620.4</v>
      </c>
      <c r="D74" s="12">
        <v>1126.5</v>
      </c>
      <c r="E74" s="12">
        <f t="shared" si="0"/>
        <v>69.519871636632928</v>
      </c>
      <c r="F74"/>
      <c r="G74"/>
      <c r="H74"/>
      <c r="I74"/>
    </row>
    <row r="75" spans="1:9" ht="35.25" customHeight="1" x14ac:dyDescent="0.25">
      <c r="A75" s="4" t="s">
        <v>49</v>
      </c>
      <c r="B75" s="10">
        <v>4716020</v>
      </c>
      <c r="C75" s="12">
        <v>2000</v>
      </c>
      <c r="D75" s="12">
        <v>1987.4</v>
      </c>
      <c r="E75" s="12">
        <f t="shared" si="0"/>
        <v>99.37</v>
      </c>
      <c r="F75"/>
      <c r="G75"/>
      <c r="H75"/>
      <c r="I75"/>
    </row>
    <row r="76" spans="1:9" ht="21" customHeight="1" x14ac:dyDescent="0.25">
      <c r="A76" s="2" t="s">
        <v>19</v>
      </c>
      <c r="B76" s="3">
        <v>4717300</v>
      </c>
      <c r="C76" s="11">
        <f>C77+C78</f>
        <v>36758.400000000001</v>
      </c>
      <c r="D76" s="11">
        <f>D77+D78</f>
        <v>3251.6</v>
      </c>
      <c r="E76" s="11">
        <f t="shared" si="0"/>
        <v>8.8458692434926434</v>
      </c>
      <c r="F76"/>
      <c r="G76"/>
      <c r="H76"/>
      <c r="I76"/>
    </row>
    <row r="77" spans="1:9" ht="21" customHeight="1" x14ac:dyDescent="0.25">
      <c r="A77" s="4" t="s">
        <v>59</v>
      </c>
      <c r="B77" s="10">
        <v>4717321</v>
      </c>
      <c r="C77" s="12">
        <v>6758.4</v>
      </c>
      <c r="D77" s="12">
        <v>3251.6</v>
      </c>
      <c r="E77" s="12">
        <f t="shared" si="0"/>
        <v>48.111979166666671</v>
      </c>
      <c r="F77"/>
      <c r="G77"/>
      <c r="H77"/>
      <c r="I77"/>
    </row>
    <row r="78" spans="1:9" ht="21" customHeight="1" x14ac:dyDescent="0.25">
      <c r="A78" s="4" t="s">
        <v>63</v>
      </c>
      <c r="B78" s="10">
        <v>4717323</v>
      </c>
      <c r="C78" s="12">
        <v>30000</v>
      </c>
      <c r="D78" s="12">
        <v>0</v>
      </c>
      <c r="E78" s="12">
        <f t="shared" si="0"/>
        <v>0</v>
      </c>
      <c r="F78"/>
      <c r="G78"/>
      <c r="H78"/>
      <c r="I78"/>
    </row>
    <row r="79" spans="1:9" ht="21" customHeight="1" x14ac:dyDescent="0.25">
      <c r="A79" s="2" t="s">
        <v>16</v>
      </c>
      <c r="B79" s="3">
        <v>4717600</v>
      </c>
      <c r="C79" s="11">
        <f>C80</f>
        <v>739.2</v>
      </c>
      <c r="D79" s="11">
        <f>D80</f>
        <v>0</v>
      </c>
      <c r="E79" s="11">
        <f t="shared" si="0"/>
        <v>0</v>
      </c>
      <c r="F79"/>
      <c r="G79"/>
      <c r="H79"/>
      <c r="I79"/>
    </row>
    <row r="80" spans="1:9" ht="21" customHeight="1" x14ac:dyDescent="0.25">
      <c r="A80" s="4" t="s">
        <v>60</v>
      </c>
      <c r="B80" s="10">
        <v>4717670</v>
      </c>
      <c r="C80" s="12">
        <v>739.2</v>
      </c>
      <c r="D80" s="12">
        <v>0</v>
      </c>
      <c r="E80" s="12">
        <f t="shared" si="0"/>
        <v>0</v>
      </c>
      <c r="F80"/>
      <c r="G80"/>
      <c r="H80"/>
      <c r="I80"/>
    </row>
    <row r="81" spans="1:9" ht="21.75" customHeight="1" x14ac:dyDescent="0.25">
      <c r="A81" s="2" t="s">
        <v>17</v>
      </c>
      <c r="B81" s="3"/>
      <c r="C81" s="11">
        <f>C48+C50+C59+C65+C68+C70+C76+C79</f>
        <v>627688.79999999993</v>
      </c>
      <c r="D81" s="11">
        <f>D48+D50+D59+D65+D68+D70+D76+D79</f>
        <v>254284.90000000002</v>
      </c>
      <c r="E81" s="11">
        <f t="shared" si="0"/>
        <v>40.511301141584823</v>
      </c>
      <c r="F81"/>
      <c r="G81"/>
      <c r="H81"/>
      <c r="I81"/>
    </row>
    <row r="82" spans="1:9" ht="21.75" customHeight="1" x14ac:dyDescent="0.25">
      <c r="A82" s="2" t="s">
        <v>18</v>
      </c>
      <c r="B82" s="3"/>
      <c r="C82" s="11">
        <f>C46+C81</f>
        <v>3282142.0999999996</v>
      </c>
      <c r="D82" s="11">
        <f>D46+D81</f>
        <v>1891206.1999999997</v>
      </c>
      <c r="E82" s="11">
        <f t="shared" si="0"/>
        <v>57.62109446754301</v>
      </c>
      <c r="F82"/>
      <c r="G82"/>
      <c r="H82"/>
      <c r="I82"/>
    </row>
    <row r="83" spans="1:9" x14ac:dyDescent="0.25">
      <c r="F83"/>
      <c r="G83"/>
      <c r="H83"/>
      <c r="I83"/>
    </row>
    <row r="84" spans="1:9" x14ac:dyDescent="0.25">
      <c r="F84"/>
      <c r="G84"/>
      <c r="H84"/>
      <c r="I84"/>
    </row>
    <row r="85" spans="1:9" x14ac:dyDescent="0.25">
      <c r="F85"/>
      <c r="G85"/>
      <c r="H85"/>
      <c r="I85"/>
    </row>
    <row r="86" spans="1:9" x14ac:dyDescent="0.25">
      <c r="F86"/>
      <c r="G86"/>
      <c r="H86"/>
      <c r="I86"/>
    </row>
    <row r="87" spans="1:9" x14ac:dyDescent="0.25">
      <c r="F87"/>
      <c r="G87"/>
      <c r="H87"/>
      <c r="I87"/>
    </row>
    <row r="88" spans="1:9" x14ac:dyDescent="0.25">
      <c r="F88"/>
      <c r="G88"/>
      <c r="H88"/>
      <c r="I88"/>
    </row>
    <row r="89" spans="1:9" x14ac:dyDescent="0.25">
      <c r="F89"/>
      <c r="G89"/>
      <c r="H89"/>
      <c r="I89"/>
    </row>
    <row r="90" spans="1:9" x14ac:dyDescent="0.25"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</sheetData>
  <mergeCells count="3">
    <mergeCell ref="A1:E1"/>
    <mergeCell ref="A2:E2"/>
    <mergeCell ref="A3:E3"/>
  </mergeCells>
  <pageMargins left="0.59055118110236227" right="0.19685039370078741" top="3.937007874015748E-2" bottom="3.937007874015748E-2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січень-вересень 2023</vt:lpstr>
      <vt:lpstr>'січень-вересень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2023-10-04T12:44:52Z</dcterms:modified>
</cp:coreProperties>
</file>