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705" windowWidth="15120" windowHeight="7410"/>
  </bookViews>
  <sheets>
    <sheet name="видатки 2021" sheetId="1" r:id="rId1"/>
  </sheets>
  <definedNames>
    <definedName name="_xlnm.Print_Titles" localSheetId="0">'видатки 2021'!$8:$10</definedName>
  </definedNames>
  <calcPr calcId="145621" refMode="R1C1"/>
</workbook>
</file>

<file path=xl/calcChain.xml><?xml version="1.0" encoding="utf-8"?>
<calcChain xmlns="http://schemas.openxmlformats.org/spreadsheetml/2006/main">
  <c r="E43" i="1" l="1"/>
  <c r="F43" i="1"/>
  <c r="G43" i="1"/>
  <c r="H43" i="1"/>
  <c r="I43" i="1"/>
  <c r="D43" i="1"/>
  <c r="D37" i="1" s="1"/>
  <c r="E20" i="1"/>
  <c r="F20" i="1"/>
  <c r="G20" i="1"/>
  <c r="H20" i="1"/>
  <c r="I20" i="1"/>
  <c r="D20" i="1"/>
  <c r="E15" i="1"/>
  <c r="E14" i="1" s="1"/>
  <c r="F15" i="1"/>
  <c r="F14" i="1" s="1"/>
  <c r="G15" i="1"/>
  <c r="G14" i="1" s="1"/>
  <c r="H15" i="1"/>
  <c r="H14" i="1" s="1"/>
  <c r="E16" i="1"/>
  <c r="F16" i="1"/>
  <c r="G16" i="1"/>
  <c r="H16" i="1"/>
  <c r="I16" i="1"/>
  <c r="E18" i="1"/>
  <c r="E17" i="1" s="1"/>
  <c r="F18" i="1"/>
  <c r="G18" i="1"/>
  <c r="H18" i="1"/>
  <c r="E19" i="1"/>
  <c r="F19" i="1"/>
  <c r="G19" i="1"/>
  <c r="H19" i="1"/>
  <c r="I19" i="1"/>
  <c r="E21" i="1"/>
  <c r="F21" i="1"/>
  <c r="G21" i="1"/>
  <c r="H21" i="1"/>
  <c r="I21" i="1"/>
  <c r="E22" i="1"/>
  <c r="F22" i="1"/>
  <c r="G22" i="1"/>
  <c r="H22" i="1"/>
  <c r="I22" i="1"/>
  <c r="E24" i="1"/>
  <c r="E23" i="1" s="1"/>
  <c r="F24" i="1"/>
  <c r="F23" i="1" s="1"/>
  <c r="G24" i="1"/>
  <c r="H24" i="1"/>
  <c r="H23" i="1" s="1"/>
  <c r="E25" i="1"/>
  <c r="F25" i="1"/>
  <c r="G25" i="1"/>
  <c r="H25" i="1"/>
  <c r="I25" i="1"/>
  <c r="E26" i="1"/>
  <c r="F26" i="1"/>
  <c r="G26" i="1"/>
  <c r="H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1" i="1"/>
  <c r="E30" i="1" s="1"/>
  <c r="F31" i="1"/>
  <c r="F30" i="1" s="1"/>
  <c r="G31" i="1"/>
  <c r="G30" i="1" s="1"/>
  <c r="H31" i="1"/>
  <c r="H30" i="1" s="1"/>
  <c r="I31" i="1"/>
  <c r="I30" i="1" s="1"/>
  <c r="F32" i="1"/>
  <c r="H32" i="1"/>
  <c r="E33" i="1"/>
  <c r="E32" i="1" s="1"/>
  <c r="F33" i="1"/>
  <c r="G33" i="1"/>
  <c r="G32" i="1" s="1"/>
  <c r="H33" i="1"/>
  <c r="I33" i="1"/>
  <c r="I32" i="1" s="1"/>
  <c r="F34" i="1"/>
  <c r="H34" i="1"/>
  <c r="E35" i="1"/>
  <c r="E34" i="1" s="1"/>
  <c r="F35" i="1"/>
  <c r="G35" i="1"/>
  <c r="G34" i="1" s="1"/>
  <c r="H35" i="1"/>
  <c r="I35" i="1"/>
  <c r="I34" i="1" s="1"/>
  <c r="E36" i="1"/>
  <c r="F36" i="1"/>
  <c r="G36" i="1"/>
  <c r="H36" i="1"/>
  <c r="E38" i="1"/>
  <c r="F38" i="1"/>
  <c r="G38" i="1"/>
  <c r="E39" i="1"/>
  <c r="E37" i="1" s="1"/>
  <c r="F39" i="1"/>
  <c r="G39" i="1"/>
  <c r="H39" i="1"/>
  <c r="E40" i="1"/>
  <c r="F40" i="1"/>
  <c r="G40" i="1"/>
  <c r="E41" i="1"/>
  <c r="F41" i="1"/>
  <c r="G41" i="1"/>
  <c r="H41" i="1"/>
  <c r="E42" i="1"/>
  <c r="F42" i="1"/>
  <c r="G42" i="1"/>
  <c r="H42" i="1"/>
  <c r="I42" i="1"/>
  <c r="D31" i="1"/>
  <c r="D26" i="1"/>
  <c r="D18" i="1"/>
  <c r="D16" i="1"/>
  <c r="D15" i="1"/>
  <c r="E140" i="1"/>
  <c r="F140" i="1"/>
  <c r="G140" i="1"/>
  <c r="H140" i="1"/>
  <c r="I140" i="1"/>
  <c r="D140" i="1"/>
  <c r="D42" i="1"/>
  <c r="D41" i="1"/>
  <c r="D40" i="1"/>
  <c r="D39" i="1"/>
  <c r="D38" i="1"/>
  <c r="D36" i="1"/>
  <c r="D35" i="1"/>
  <c r="D33" i="1"/>
  <c r="D29" i="1"/>
  <c r="D28" i="1"/>
  <c r="D27" i="1"/>
  <c r="D25" i="1"/>
  <c r="D24" i="1"/>
  <c r="D22" i="1"/>
  <c r="D21" i="1"/>
  <c r="D19" i="1"/>
  <c r="G37" i="1" l="1"/>
  <c r="G23" i="1"/>
  <c r="G17" i="1" s="1"/>
  <c r="G13" i="1" s="1"/>
  <c r="F37" i="1"/>
  <c r="H17" i="1"/>
  <c r="F17" i="1"/>
  <c r="H13" i="1"/>
  <c r="F13" i="1"/>
  <c r="E13" i="1"/>
  <c r="E454" i="1"/>
  <c r="E453" i="1" s="1"/>
  <c r="F454" i="1"/>
  <c r="F453" i="1" s="1"/>
  <c r="G454" i="1"/>
  <c r="G453" i="1" s="1"/>
  <c r="D454" i="1"/>
  <c r="D453" i="1" s="1"/>
  <c r="I455" i="1"/>
  <c r="I454" i="1" s="1"/>
  <c r="I453" i="1" s="1"/>
  <c r="H455" i="1"/>
  <c r="H454" i="1" s="1"/>
  <c r="H453" i="1" s="1"/>
  <c r="E450" i="1"/>
  <c r="E449" i="1" s="1"/>
  <c r="F450" i="1"/>
  <c r="F449" i="1" s="1"/>
  <c r="G450" i="1"/>
  <c r="G449" i="1" s="1"/>
  <c r="D450" i="1"/>
  <c r="I451" i="1"/>
  <c r="H451" i="1"/>
  <c r="E444" i="1"/>
  <c r="F444" i="1"/>
  <c r="G444" i="1"/>
  <c r="G443" i="1" s="1"/>
  <c r="D444" i="1"/>
  <c r="E443" i="1"/>
  <c r="F443" i="1"/>
  <c r="I442" i="1"/>
  <c r="E441" i="1"/>
  <c r="F441" i="1"/>
  <c r="G441" i="1"/>
  <c r="I441" i="1"/>
  <c r="D441" i="1"/>
  <c r="H442" i="1"/>
  <c r="H441" i="1" s="1"/>
  <c r="E431" i="1"/>
  <c r="F431" i="1"/>
  <c r="G431" i="1"/>
  <c r="D431" i="1"/>
  <c r="I330" i="1"/>
  <c r="H330" i="1"/>
  <c r="I329" i="1"/>
  <c r="H329" i="1"/>
  <c r="G329" i="1"/>
  <c r="F329" i="1"/>
  <c r="E329" i="1"/>
  <c r="D329" i="1"/>
  <c r="I328" i="1"/>
  <c r="H328" i="1"/>
  <c r="G328" i="1"/>
  <c r="F328" i="1"/>
  <c r="E328" i="1"/>
  <c r="D328" i="1"/>
  <c r="I324" i="1"/>
  <c r="H324" i="1"/>
  <c r="I323" i="1"/>
  <c r="H323" i="1"/>
  <c r="G323" i="1"/>
  <c r="F323" i="1"/>
  <c r="E323" i="1"/>
  <c r="D323" i="1"/>
  <c r="I322" i="1"/>
  <c r="H322" i="1"/>
  <c r="G322" i="1"/>
  <c r="F322" i="1"/>
  <c r="E322" i="1"/>
  <c r="D322" i="1"/>
  <c r="E305" i="1"/>
  <c r="F305" i="1"/>
  <c r="G305" i="1"/>
  <c r="D305" i="1"/>
  <c r="I307" i="1"/>
  <c r="H307" i="1"/>
  <c r="I269" i="1"/>
  <c r="H269" i="1"/>
  <c r="I268" i="1"/>
  <c r="I267" i="1" s="1"/>
  <c r="H268" i="1"/>
  <c r="H267" i="1" s="1"/>
  <c r="G268" i="1"/>
  <c r="G267" i="1" s="1"/>
  <c r="F268" i="1"/>
  <c r="F267" i="1" s="1"/>
  <c r="E268" i="1"/>
  <c r="E267" i="1" s="1"/>
  <c r="D268" i="1"/>
  <c r="D267" i="1" s="1"/>
  <c r="I266" i="1"/>
  <c r="H266" i="1"/>
  <c r="I265" i="1"/>
  <c r="H265" i="1"/>
  <c r="G265" i="1"/>
  <c r="F265" i="1"/>
  <c r="E265" i="1"/>
  <c r="D265" i="1"/>
  <c r="I253" i="1"/>
  <c r="H253" i="1"/>
  <c r="I252" i="1"/>
  <c r="H252" i="1"/>
  <c r="G252" i="1"/>
  <c r="F252" i="1"/>
  <c r="E252" i="1"/>
  <c r="D252" i="1"/>
  <c r="I251" i="1"/>
  <c r="H251" i="1"/>
  <c r="G251" i="1"/>
  <c r="F251" i="1"/>
  <c r="E251" i="1"/>
  <c r="D251" i="1"/>
  <c r="I250" i="1"/>
  <c r="H250" i="1"/>
  <c r="I249" i="1"/>
  <c r="H249" i="1"/>
  <c r="G249" i="1"/>
  <c r="F249" i="1"/>
  <c r="E249" i="1"/>
  <c r="D249" i="1"/>
  <c r="I248" i="1"/>
  <c r="H248" i="1"/>
  <c r="G248" i="1"/>
  <c r="F248" i="1"/>
  <c r="E248" i="1"/>
  <c r="D248" i="1"/>
  <c r="I247" i="1"/>
  <c r="H247" i="1"/>
  <c r="I246" i="1"/>
  <c r="H246" i="1"/>
  <c r="G246" i="1"/>
  <c r="F246" i="1"/>
  <c r="E246" i="1"/>
  <c r="D246" i="1"/>
  <c r="I238" i="1"/>
  <c r="H238" i="1"/>
  <c r="I237" i="1"/>
  <c r="H237" i="1"/>
  <c r="G237" i="1"/>
  <c r="F237" i="1"/>
  <c r="E237" i="1"/>
  <c r="D237" i="1"/>
  <c r="I233" i="1"/>
  <c r="H233" i="1"/>
  <c r="I232" i="1"/>
  <c r="H232" i="1"/>
  <c r="G232" i="1"/>
  <c r="F232" i="1"/>
  <c r="E232" i="1"/>
  <c r="D232" i="1"/>
  <c r="I231" i="1"/>
  <c r="H231" i="1"/>
  <c r="G231" i="1"/>
  <c r="F231" i="1"/>
  <c r="E231" i="1"/>
  <c r="D231" i="1"/>
  <c r="I230" i="1"/>
  <c r="H230" i="1"/>
  <c r="I229" i="1"/>
  <c r="I228" i="1" s="1"/>
  <c r="H229" i="1"/>
  <c r="H228" i="1" s="1"/>
  <c r="G229" i="1"/>
  <c r="G228" i="1" s="1"/>
  <c r="F229" i="1"/>
  <c r="F228" i="1" s="1"/>
  <c r="E229" i="1"/>
  <c r="E228" i="1" s="1"/>
  <c r="D229" i="1"/>
  <c r="D228" i="1" s="1"/>
  <c r="I142" i="1"/>
  <c r="H142" i="1"/>
  <c r="I141" i="1"/>
  <c r="H141" i="1"/>
  <c r="G141" i="1"/>
  <c r="F141" i="1"/>
  <c r="E141" i="1"/>
  <c r="D141" i="1"/>
  <c r="G104" i="1"/>
  <c r="F63" i="1"/>
  <c r="E425" i="1"/>
  <c r="F425" i="1"/>
  <c r="G425" i="1"/>
  <c r="D425" i="1"/>
  <c r="E360" i="1"/>
  <c r="F360" i="1"/>
  <c r="G360" i="1"/>
  <c r="D360" i="1"/>
  <c r="I365" i="1"/>
  <c r="H365" i="1"/>
  <c r="E336" i="1"/>
  <c r="F336" i="1"/>
  <c r="G336" i="1"/>
  <c r="D336" i="1"/>
  <c r="I339" i="1"/>
  <c r="H339" i="1"/>
  <c r="E310" i="1"/>
  <c r="F310" i="1"/>
  <c r="G310" i="1"/>
  <c r="D310" i="1"/>
  <c r="I313" i="1"/>
  <c r="H313" i="1"/>
  <c r="E290" i="1"/>
  <c r="F290" i="1"/>
  <c r="G290" i="1"/>
  <c r="D290" i="1"/>
  <c r="I264" i="1"/>
  <c r="H264" i="1"/>
  <c r="I263" i="1"/>
  <c r="H263" i="1"/>
  <c r="I262" i="1"/>
  <c r="H262" i="1"/>
  <c r="G262" i="1"/>
  <c r="F262" i="1"/>
  <c r="E262" i="1"/>
  <c r="D262" i="1"/>
  <c r="I261" i="1"/>
  <c r="H261" i="1"/>
  <c r="G261" i="1"/>
  <c r="F261" i="1"/>
  <c r="E261" i="1"/>
  <c r="D261" i="1"/>
  <c r="D260" i="1" s="1"/>
  <c r="I259" i="1"/>
  <c r="H259" i="1"/>
  <c r="I258" i="1"/>
  <c r="H258" i="1"/>
  <c r="I257" i="1"/>
  <c r="H257" i="1"/>
  <c r="I256" i="1"/>
  <c r="I255" i="1" s="1"/>
  <c r="I254" i="1" s="1"/>
  <c r="H256" i="1"/>
  <c r="H255" i="1" s="1"/>
  <c r="H254" i="1" s="1"/>
  <c r="G256" i="1"/>
  <c r="G255" i="1" s="1"/>
  <c r="G254" i="1" s="1"/>
  <c r="F256" i="1"/>
  <c r="F255" i="1" s="1"/>
  <c r="F254" i="1" s="1"/>
  <c r="E256" i="1"/>
  <c r="E255" i="1" s="1"/>
  <c r="E254" i="1" s="1"/>
  <c r="D256" i="1"/>
  <c r="D255" i="1" s="1"/>
  <c r="D254" i="1" s="1"/>
  <c r="I245" i="1"/>
  <c r="H245" i="1"/>
  <c r="I243" i="1"/>
  <c r="H243" i="1"/>
  <c r="I242" i="1"/>
  <c r="H242" i="1"/>
  <c r="I241" i="1"/>
  <c r="H241" i="1"/>
  <c r="G241" i="1"/>
  <c r="G240" i="1" s="1"/>
  <c r="F241" i="1"/>
  <c r="F240" i="1" s="1"/>
  <c r="E241" i="1"/>
  <c r="E240" i="1" s="1"/>
  <c r="D241" i="1"/>
  <c r="D240" i="1" s="1"/>
  <c r="D239" i="1" s="1"/>
  <c r="I244" i="1"/>
  <c r="H244" i="1"/>
  <c r="E235" i="1"/>
  <c r="E234" i="1" s="1"/>
  <c r="F235" i="1"/>
  <c r="G235" i="1"/>
  <c r="D235" i="1"/>
  <c r="D234" i="1" s="1"/>
  <c r="I236" i="1"/>
  <c r="H236" i="1"/>
  <c r="H235" i="1" s="1"/>
  <c r="I227" i="1"/>
  <c r="H227" i="1"/>
  <c r="I226" i="1"/>
  <c r="H226" i="1"/>
  <c r="I225" i="1"/>
  <c r="H225" i="1"/>
  <c r="G225" i="1"/>
  <c r="F225" i="1"/>
  <c r="E225" i="1"/>
  <c r="D225" i="1"/>
  <c r="I224" i="1"/>
  <c r="H224" i="1"/>
  <c r="G224" i="1"/>
  <c r="F224" i="1"/>
  <c r="E224" i="1"/>
  <c r="D224" i="1"/>
  <c r="I223" i="1"/>
  <c r="H223" i="1"/>
  <c r="G223" i="1"/>
  <c r="F223" i="1"/>
  <c r="E223" i="1"/>
  <c r="D223" i="1"/>
  <c r="D191" i="1"/>
  <c r="D145" i="1"/>
  <c r="D144" i="1" s="1"/>
  <c r="D143" i="1" s="1"/>
  <c r="I147" i="1"/>
  <c r="H147" i="1"/>
  <c r="I146" i="1"/>
  <c r="H146" i="1"/>
  <c r="I145" i="1"/>
  <c r="I144" i="1" s="1"/>
  <c r="I143" i="1" s="1"/>
  <c r="H145" i="1"/>
  <c r="H144" i="1" s="1"/>
  <c r="H143" i="1" s="1"/>
  <c r="G145" i="1"/>
  <c r="G144" i="1" s="1"/>
  <c r="G143" i="1" s="1"/>
  <c r="F145" i="1"/>
  <c r="F144" i="1" s="1"/>
  <c r="F143" i="1" s="1"/>
  <c r="E145" i="1"/>
  <c r="E144" i="1" s="1"/>
  <c r="E143" i="1" s="1"/>
  <c r="D137" i="1"/>
  <c r="D136" i="1" s="1"/>
  <c r="D135" i="1" s="1"/>
  <c r="I139" i="1"/>
  <c r="H139" i="1"/>
  <c r="I138" i="1"/>
  <c r="H138" i="1"/>
  <c r="I137" i="1"/>
  <c r="I136" i="1" s="1"/>
  <c r="I135" i="1" s="1"/>
  <c r="H137" i="1"/>
  <c r="H136" i="1" s="1"/>
  <c r="H135" i="1" s="1"/>
  <c r="G137" i="1"/>
  <c r="G136" i="1" s="1"/>
  <c r="G135" i="1" s="1"/>
  <c r="F137" i="1"/>
  <c r="F136" i="1" s="1"/>
  <c r="F135" i="1" s="1"/>
  <c r="E137" i="1"/>
  <c r="E136" i="1" s="1"/>
  <c r="E135" i="1" s="1"/>
  <c r="D130" i="1"/>
  <c r="I134" i="1"/>
  <c r="H134" i="1"/>
  <c r="I133" i="1"/>
  <c r="H133" i="1"/>
  <c r="G133" i="1"/>
  <c r="F133" i="1"/>
  <c r="E133" i="1"/>
  <c r="D133" i="1"/>
  <c r="I132" i="1"/>
  <c r="H132" i="1"/>
  <c r="I131" i="1"/>
  <c r="H131" i="1"/>
  <c r="I130" i="1"/>
  <c r="I129" i="1" s="1"/>
  <c r="I128" i="1" s="1"/>
  <c r="H130" i="1"/>
  <c r="H129" i="1" s="1"/>
  <c r="H128" i="1" s="1"/>
  <c r="G130" i="1"/>
  <c r="G129" i="1" s="1"/>
  <c r="G128" i="1" s="1"/>
  <c r="F130" i="1"/>
  <c r="F129" i="1" s="1"/>
  <c r="F128" i="1" s="1"/>
  <c r="E130" i="1"/>
  <c r="E129" i="1" s="1"/>
  <c r="E128" i="1" s="1"/>
  <c r="I235" i="1" l="1"/>
  <c r="I234" i="1" s="1"/>
  <c r="E239" i="1"/>
  <c r="G239" i="1"/>
  <c r="F260" i="1"/>
  <c r="H260" i="1"/>
  <c r="F239" i="1"/>
  <c r="E260" i="1"/>
  <c r="G260" i="1"/>
  <c r="I260" i="1"/>
  <c r="F234" i="1"/>
  <c r="H234" i="1"/>
  <c r="G234" i="1"/>
  <c r="D129" i="1"/>
  <c r="D128" i="1" s="1"/>
  <c r="I240" i="1"/>
  <c r="I239" i="1" s="1"/>
  <c r="H240" i="1"/>
  <c r="H239" i="1" s="1"/>
  <c r="E63" i="1"/>
  <c r="E457" i="1" l="1"/>
  <c r="F457" i="1"/>
  <c r="G457" i="1"/>
  <c r="D457" i="1"/>
  <c r="E447" i="1"/>
  <c r="F447" i="1"/>
  <c r="G447" i="1"/>
  <c r="D447" i="1"/>
  <c r="D446" i="1" s="1"/>
  <c r="I448" i="1"/>
  <c r="I447" i="1" s="1"/>
  <c r="I446" i="1" s="1"/>
  <c r="H448" i="1"/>
  <c r="H447" i="1" s="1"/>
  <c r="H446" i="1" s="1"/>
  <c r="G446" i="1"/>
  <c r="F446" i="1"/>
  <c r="E446" i="1"/>
  <c r="D443" i="1"/>
  <c r="E386" i="1"/>
  <c r="F386" i="1"/>
  <c r="G386" i="1"/>
  <c r="D386" i="1"/>
  <c r="F333" i="1"/>
  <c r="I199" i="1"/>
  <c r="H199" i="1"/>
  <c r="I198" i="1"/>
  <c r="G198" i="1"/>
  <c r="F198" i="1"/>
  <c r="E198" i="1"/>
  <c r="D198" i="1"/>
  <c r="G167" i="1"/>
  <c r="E180" i="1"/>
  <c r="F180" i="1"/>
  <c r="G180" i="1"/>
  <c r="D180" i="1"/>
  <c r="I181" i="1"/>
  <c r="H181" i="1"/>
  <c r="E163" i="1"/>
  <c r="F163" i="1"/>
  <c r="G163" i="1"/>
  <c r="D163" i="1"/>
  <c r="E125" i="1"/>
  <c r="F125" i="1"/>
  <c r="G125" i="1"/>
  <c r="D125" i="1"/>
  <c r="I127" i="1"/>
  <c r="H127" i="1"/>
  <c r="E345" i="1"/>
  <c r="F345" i="1"/>
  <c r="G345" i="1"/>
  <c r="D345" i="1"/>
  <c r="D333" i="1"/>
  <c r="H198" i="1" l="1"/>
  <c r="D277" i="1"/>
  <c r="E272" i="1"/>
  <c r="E271" i="1" s="1"/>
  <c r="E270" i="1" s="1"/>
  <c r="F272" i="1"/>
  <c r="F271" i="1" s="1"/>
  <c r="F270" i="1" s="1"/>
  <c r="G272" i="1"/>
  <c r="G271" i="1" s="1"/>
  <c r="G270" i="1" s="1"/>
  <c r="D272" i="1"/>
  <c r="D271" i="1" s="1"/>
  <c r="D270" i="1" s="1"/>
  <c r="I274" i="1"/>
  <c r="H274" i="1"/>
  <c r="I273" i="1"/>
  <c r="H273" i="1"/>
  <c r="I272" i="1" l="1"/>
  <c r="I271" i="1" s="1"/>
  <c r="I270" i="1" s="1"/>
  <c r="H272" i="1"/>
  <c r="H271" i="1" s="1"/>
  <c r="H270" i="1" s="1"/>
  <c r="E208" i="1"/>
  <c r="E215" i="1"/>
  <c r="E211" i="1" s="1"/>
  <c r="F215" i="1"/>
  <c r="F211" i="1" s="1"/>
  <c r="G215" i="1"/>
  <c r="G211" i="1" s="1"/>
  <c r="D215" i="1"/>
  <c r="D211" i="1" s="1"/>
  <c r="I220" i="1"/>
  <c r="H220" i="1"/>
  <c r="I219" i="1"/>
  <c r="H219" i="1"/>
  <c r="I213" i="1"/>
  <c r="H213" i="1"/>
  <c r="E117" i="1" l="1"/>
  <c r="E112" i="1" s="1"/>
  <c r="F117" i="1"/>
  <c r="G117" i="1"/>
  <c r="G112" i="1" s="1"/>
  <c r="F112" i="1"/>
  <c r="D117" i="1"/>
  <c r="D112" i="1" s="1"/>
  <c r="I123" i="1"/>
  <c r="H123" i="1"/>
  <c r="I122" i="1"/>
  <c r="H122" i="1"/>
  <c r="I121" i="1"/>
  <c r="H121" i="1"/>
  <c r="I115" i="1"/>
  <c r="H115" i="1"/>
  <c r="E368" i="1" l="1"/>
  <c r="F368" i="1"/>
  <c r="G368" i="1"/>
  <c r="E357" i="1"/>
  <c r="G357" i="1"/>
  <c r="F357" i="1"/>
  <c r="E354" i="1"/>
  <c r="F354" i="1"/>
  <c r="F353" i="1" s="1"/>
  <c r="G354" i="1"/>
  <c r="E350" i="1"/>
  <c r="F350" i="1"/>
  <c r="G350" i="1"/>
  <c r="E348" i="1"/>
  <c r="F348" i="1"/>
  <c r="G348" i="1"/>
  <c r="E342" i="1"/>
  <c r="F342" i="1"/>
  <c r="G342" i="1"/>
  <c r="F332" i="1"/>
  <c r="F331" i="1" s="1"/>
  <c r="E333" i="1"/>
  <c r="G333" i="1"/>
  <c r="E326" i="1"/>
  <c r="E325" i="1" s="1"/>
  <c r="F326" i="1"/>
  <c r="F325" i="1" s="1"/>
  <c r="G326" i="1"/>
  <c r="G325" i="1" s="1"/>
  <c r="E320" i="1"/>
  <c r="E319" i="1" s="1"/>
  <c r="E318" i="1" s="1"/>
  <c r="F320" i="1"/>
  <c r="F319" i="1" s="1"/>
  <c r="F318" i="1" s="1"/>
  <c r="G320" i="1"/>
  <c r="G319" i="1" s="1"/>
  <c r="G318" i="1" s="1"/>
  <c r="E316" i="1"/>
  <c r="E315" i="1" s="1"/>
  <c r="E314" i="1" s="1"/>
  <c r="F316" i="1"/>
  <c r="F315" i="1" s="1"/>
  <c r="F314" i="1" s="1"/>
  <c r="G316" i="1"/>
  <c r="G315" i="1" s="1"/>
  <c r="G314" i="1" s="1"/>
  <c r="E309" i="1"/>
  <c r="E308" i="1" s="1"/>
  <c r="F309" i="1"/>
  <c r="F308" i="1" s="1"/>
  <c r="G309" i="1"/>
  <c r="G308" i="1" s="1"/>
  <c r="E300" i="1"/>
  <c r="E297" i="1" s="1"/>
  <c r="F300" i="1"/>
  <c r="G300" i="1"/>
  <c r="G297" i="1" s="1"/>
  <c r="F297" i="1"/>
  <c r="E294" i="1"/>
  <c r="F294" i="1"/>
  <c r="F293" i="1" s="1"/>
  <c r="G294" i="1"/>
  <c r="E289" i="1"/>
  <c r="E288" i="1" s="1"/>
  <c r="F289" i="1"/>
  <c r="F288" i="1" s="1"/>
  <c r="G289" i="1"/>
  <c r="G288" i="1" s="1"/>
  <c r="E283" i="1"/>
  <c r="E280" i="1" s="1"/>
  <c r="F283" i="1"/>
  <c r="F280" i="1" s="1"/>
  <c r="G283" i="1"/>
  <c r="G280" i="1" s="1"/>
  <c r="E277" i="1"/>
  <c r="F277" i="1"/>
  <c r="G277" i="1"/>
  <c r="E221" i="1"/>
  <c r="F221" i="1"/>
  <c r="G221" i="1"/>
  <c r="F208" i="1"/>
  <c r="F207" i="1" s="1"/>
  <c r="F206" i="1" s="1"/>
  <c r="G208" i="1"/>
  <c r="E202" i="1"/>
  <c r="F202" i="1"/>
  <c r="G202" i="1"/>
  <c r="E191" i="1"/>
  <c r="F191" i="1"/>
  <c r="G191" i="1"/>
  <c r="E185" i="1"/>
  <c r="F185" i="1"/>
  <c r="G185" i="1"/>
  <c r="E173" i="1"/>
  <c r="E170" i="1" s="1"/>
  <c r="F173" i="1"/>
  <c r="G173" i="1"/>
  <c r="G170" i="1" s="1"/>
  <c r="F170" i="1"/>
  <c r="E167" i="1"/>
  <c r="F167" i="1"/>
  <c r="E156" i="1"/>
  <c r="E153" i="1" s="1"/>
  <c r="F156" i="1"/>
  <c r="F153" i="1" s="1"/>
  <c r="G156" i="1"/>
  <c r="G153" i="1" s="1"/>
  <c r="E150" i="1"/>
  <c r="F150" i="1"/>
  <c r="G150" i="1"/>
  <c r="E104" i="1"/>
  <c r="F104" i="1"/>
  <c r="E101" i="1"/>
  <c r="F101" i="1"/>
  <c r="G101" i="1"/>
  <c r="E93" i="1"/>
  <c r="E88" i="1" s="1"/>
  <c r="F93" i="1"/>
  <c r="F88" i="1" s="1"/>
  <c r="G93" i="1"/>
  <c r="G88" i="1" s="1"/>
  <c r="E85" i="1"/>
  <c r="F85" i="1"/>
  <c r="G85" i="1"/>
  <c r="E80" i="1"/>
  <c r="F80" i="1"/>
  <c r="G80" i="1"/>
  <c r="E71" i="1"/>
  <c r="E66" i="1" s="1"/>
  <c r="F71" i="1"/>
  <c r="F66" i="1" s="1"/>
  <c r="G71" i="1"/>
  <c r="G66" i="1" s="1"/>
  <c r="G63" i="1"/>
  <c r="E54" i="1"/>
  <c r="E50" i="1" s="1"/>
  <c r="F54" i="1"/>
  <c r="F50" i="1" s="1"/>
  <c r="G54" i="1"/>
  <c r="G50" i="1" s="1"/>
  <c r="E47" i="1"/>
  <c r="F47" i="1"/>
  <c r="G47" i="1"/>
  <c r="F276" i="1" l="1"/>
  <c r="F275" i="1" s="1"/>
  <c r="F84" i="1"/>
  <c r="G84" i="1"/>
  <c r="E84" i="1"/>
  <c r="F166" i="1"/>
  <c r="F165" i="1" s="1"/>
  <c r="F341" i="1"/>
  <c r="F340" i="1" s="1"/>
  <c r="F62" i="1"/>
  <c r="F61" i="1" s="1"/>
  <c r="F292" i="1"/>
  <c r="G166" i="1"/>
  <c r="G165" i="1" s="1"/>
  <c r="E166" i="1"/>
  <c r="E165" i="1" s="1"/>
  <c r="F352" i="1"/>
  <c r="G353" i="1"/>
  <c r="G352" i="1" s="1"/>
  <c r="E353" i="1"/>
  <c r="E352" i="1" s="1"/>
  <c r="E341" i="1"/>
  <c r="E340" i="1" s="1"/>
  <c r="G341" i="1"/>
  <c r="G340" i="1" s="1"/>
  <c r="G332" i="1"/>
  <c r="G331" i="1" s="1"/>
  <c r="E332" i="1"/>
  <c r="E331" i="1" s="1"/>
  <c r="G293" i="1"/>
  <c r="G292" i="1" s="1"/>
  <c r="E293" i="1"/>
  <c r="E292" i="1" s="1"/>
  <c r="G276" i="1"/>
  <c r="G275" i="1" s="1"/>
  <c r="E276" i="1"/>
  <c r="E275" i="1" s="1"/>
  <c r="G207" i="1"/>
  <c r="G206" i="1" s="1"/>
  <c r="E207" i="1"/>
  <c r="E206" i="1" s="1"/>
  <c r="F149" i="1"/>
  <c r="F148" i="1" s="1"/>
  <c r="G149" i="1"/>
  <c r="G148" i="1" s="1"/>
  <c r="E149" i="1"/>
  <c r="E148" i="1" s="1"/>
  <c r="G62" i="1"/>
  <c r="G61" i="1" s="1"/>
  <c r="E62" i="1"/>
  <c r="E61" i="1" s="1"/>
  <c r="E435" i="1"/>
  <c r="E434" i="1" s="1"/>
  <c r="F435" i="1"/>
  <c r="F434" i="1" s="1"/>
  <c r="G435" i="1"/>
  <c r="G434" i="1" s="1"/>
  <c r="D435" i="1"/>
  <c r="D434" i="1" s="1"/>
  <c r="I436" i="1"/>
  <c r="I435" i="1" s="1"/>
  <c r="I434" i="1" s="1"/>
  <c r="H436" i="1"/>
  <c r="H435" i="1" s="1"/>
  <c r="H434" i="1" s="1"/>
  <c r="I367" i="1"/>
  <c r="H367" i="1"/>
  <c r="I222" i="1"/>
  <c r="H222" i="1"/>
  <c r="D221" i="1"/>
  <c r="I221" i="1" l="1"/>
  <c r="I38" i="1"/>
  <c r="H221" i="1"/>
  <c r="H38" i="1"/>
  <c r="E413" i="1"/>
  <c r="F413" i="1"/>
  <c r="G413" i="1"/>
  <c r="D413" i="1"/>
  <c r="I417" i="1"/>
  <c r="H417" i="1"/>
  <c r="E379" i="1"/>
  <c r="F379" i="1"/>
  <c r="G379" i="1"/>
  <c r="D379" i="1"/>
  <c r="I383" i="1"/>
  <c r="H383" i="1"/>
  <c r="I312" i="1"/>
  <c r="H312" i="1"/>
  <c r="D300" i="1"/>
  <c r="I304" i="1"/>
  <c r="H304" i="1"/>
  <c r="I218" i="1" l="1"/>
  <c r="H218" i="1"/>
  <c r="I217" i="1"/>
  <c r="H217" i="1"/>
  <c r="I216" i="1"/>
  <c r="H216" i="1"/>
  <c r="I214" i="1"/>
  <c r="H214" i="1"/>
  <c r="I212" i="1"/>
  <c r="H212" i="1"/>
  <c r="I210" i="1"/>
  <c r="H210" i="1"/>
  <c r="I209" i="1"/>
  <c r="I208" i="1" s="1"/>
  <c r="H209" i="1"/>
  <c r="H208" i="1" s="1"/>
  <c r="D208" i="1"/>
  <c r="F188" i="1"/>
  <c r="F184" i="1" s="1"/>
  <c r="F183" i="1" s="1"/>
  <c r="I195" i="1"/>
  <c r="H195" i="1"/>
  <c r="D173" i="1"/>
  <c r="I177" i="1"/>
  <c r="H177" i="1"/>
  <c r="D156" i="1"/>
  <c r="D153" i="1" s="1"/>
  <c r="I160" i="1"/>
  <c r="H160" i="1"/>
  <c r="G83" i="1"/>
  <c r="F83" i="1"/>
  <c r="E83" i="1"/>
  <c r="D93" i="1"/>
  <c r="I98" i="1"/>
  <c r="H98" i="1"/>
  <c r="D71" i="1"/>
  <c r="I76" i="1"/>
  <c r="H76" i="1"/>
  <c r="I58" i="1"/>
  <c r="D54" i="1"/>
  <c r="D50" i="1" s="1"/>
  <c r="H58" i="1"/>
  <c r="H215" i="1" l="1"/>
  <c r="H211" i="1" s="1"/>
  <c r="H207" i="1" s="1"/>
  <c r="H206" i="1" s="1"/>
  <c r="I215" i="1"/>
  <c r="I211" i="1" s="1"/>
  <c r="I207" i="1" s="1"/>
  <c r="I206" i="1" s="1"/>
  <c r="D207" i="1"/>
  <c r="D206" i="1" s="1"/>
  <c r="H301" i="1"/>
  <c r="E401" i="1" l="1"/>
  <c r="F401" i="1"/>
  <c r="G401" i="1"/>
  <c r="D401" i="1"/>
  <c r="I458" i="1" l="1"/>
  <c r="I457" i="1" s="1"/>
  <c r="H458" i="1"/>
  <c r="H457" i="1" s="1"/>
  <c r="D32" i="1" l="1"/>
  <c r="D23" i="1" l="1"/>
  <c r="G11" i="1"/>
  <c r="I456" i="1" l="1"/>
  <c r="H456" i="1"/>
  <c r="G456" i="1"/>
  <c r="F456" i="1"/>
  <c r="E456" i="1"/>
  <c r="D456" i="1"/>
  <c r="I452" i="1"/>
  <c r="I450" i="1" s="1"/>
  <c r="I449" i="1" s="1"/>
  <c r="E396" i="1"/>
  <c r="F396" i="1"/>
  <c r="F393" i="1" s="1"/>
  <c r="G396" i="1"/>
  <c r="G393" i="1" s="1"/>
  <c r="D396" i="1"/>
  <c r="D393" i="1" s="1"/>
  <c r="E376" i="1"/>
  <c r="F376" i="1"/>
  <c r="G376" i="1"/>
  <c r="D376" i="1"/>
  <c r="D357" i="1"/>
  <c r="D297" i="1"/>
  <c r="D283" i="1"/>
  <c r="D280" i="1" s="1"/>
  <c r="D202" i="1"/>
  <c r="E188" i="1"/>
  <c r="E184" i="1" s="1"/>
  <c r="E183" i="1" s="1"/>
  <c r="G188" i="1"/>
  <c r="G184" i="1" s="1"/>
  <c r="G183" i="1" s="1"/>
  <c r="D188" i="1"/>
  <c r="D170" i="1"/>
  <c r="E46" i="1"/>
  <c r="E45" i="1" s="1"/>
  <c r="F46" i="1"/>
  <c r="F45" i="1" s="1"/>
  <c r="G46" i="1"/>
  <c r="G45" i="1" s="1"/>
  <c r="I440" i="1"/>
  <c r="H440" i="1"/>
  <c r="I439" i="1"/>
  <c r="H439" i="1"/>
  <c r="G439" i="1"/>
  <c r="F439" i="1"/>
  <c r="E439" i="1"/>
  <c r="D439" i="1"/>
  <c r="I438" i="1"/>
  <c r="I437" i="1" s="1"/>
  <c r="H438" i="1"/>
  <c r="H437" i="1" s="1"/>
  <c r="G438" i="1"/>
  <c r="G437" i="1" s="1"/>
  <c r="F438" i="1"/>
  <c r="F437" i="1" s="1"/>
  <c r="E438" i="1"/>
  <c r="E437" i="1" s="1"/>
  <c r="D438" i="1"/>
  <c r="D437" i="1" s="1"/>
  <c r="I433" i="1"/>
  <c r="H433" i="1"/>
  <c r="I432" i="1"/>
  <c r="I39" i="1" s="1"/>
  <c r="H432" i="1"/>
  <c r="H431" i="1" s="1"/>
  <c r="I430" i="1"/>
  <c r="H430" i="1"/>
  <c r="I429" i="1"/>
  <c r="H429" i="1"/>
  <c r="G429" i="1"/>
  <c r="F429" i="1"/>
  <c r="E429" i="1"/>
  <c r="D429" i="1"/>
  <c r="I428" i="1"/>
  <c r="H428" i="1"/>
  <c r="G428" i="1"/>
  <c r="F428" i="1"/>
  <c r="E428" i="1"/>
  <c r="D428" i="1"/>
  <c r="G427" i="1"/>
  <c r="F427" i="1"/>
  <c r="E427" i="1"/>
  <c r="D427" i="1"/>
  <c r="E424" i="1"/>
  <c r="E423" i="1" s="1"/>
  <c r="F424" i="1"/>
  <c r="F423" i="1" s="1"/>
  <c r="G424" i="1"/>
  <c r="G423" i="1" s="1"/>
  <c r="D424" i="1"/>
  <c r="D423" i="1" s="1"/>
  <c r="I426" i="1"/>
  <c r="I425" i="1" s="1"/>
  <c r="H426" i="1"/>
  <c r="H425" i="1" s="1"/>
  <c r="E421" i="1"/>
  <c r="F421" i="1"/>
  <c r="G421" i="1"/>
  <c r="D421" i="1"/>
  <c r="I422" i="1"/>
  <c r="H422" i="1"/>
  <c r="H421" i="1" s="1"/>
  <c r="H420" i="1" s="1"/>
  <c r="G420" i="1"/>
  <c r="F420" i="1"/>
  <c r="E420" i="1"/>
  <c r="D420" i="1"/>
  <c r="E408" i="1"/>
  <c r="F408" i="1"/>
  <c r="G408" i="1"/>
  <c r="D408" i="1"/>
  <c r="I419" i="1"/>
  <c r="H419" i="1"/>
  <c r="I418" i="1"/>
  <c r="H418" i="1"/>
  <c r="I416" i="1"/>
  <c r="H416" i="1"/>
  <c r="I415" i="1"/>
  <c r="H415" i="1"/>
  <c r="I414" i="1"/>
  <c r="I413" i="1" s="1"/>
  <c r="H414" i="1"/>
  <c r="I412" i="1"/>
  <c r="H412" i="1"/>
  <c r="I411" i="1"/>
  <c r="H411" i="1"/>
  <c r="I410" i="1"/>
  <c r="H410" i="1"/>
  <c r="I409" i="1"/>
  <c r="H409" i="1"/>
  <c r="H408" i="1" s="1"/>
  <c r="I407" i="1"/>
  <c r="H407" i="1"/>
  <c r="I406" i="1"/>
  <c r="H406" i="1"/>
  <c r="H405" i="1" s="1"/>
  <c r="I405" i="1"/>
  <c r="G405" i="1"/>
  <c r="F405" i="1"/>
  <c r="E405" i="1"/>
  <c r="D405" i="1"/>
  <c r="E400" i="1"/>
  <c r="F400" i="1"/>
  <c r="G400" i="1"/>
  <c r="E393" i="1"/>
  <c r="I399" i="1"/>
  <c r="H399" i="1"/>
  <c r="I398" i="1"/>
  <c r="H398" i="1"/>
  <c r="I397" i="1"/>
  <c r="H397" i="1"/>
  <c r="I395" i="1"/>
  <c r="H395" i="1"/>
  <c r="I394" i="1"/>
  <c r="H394" i="1"/>
  <c r="I392" i="1"/>
  <c r="H392" i="1"/>
  <c r="I391" i="1"/>
  <c r="I390" i="1" s="1"/>
  <c r="H391" i="1"/>
  <c r="H390" i="1" s="1"/>
  <c r="G390" i="1"/>
  <c r="F390" i="1"/>
  <c r="E390" i="1"/>
  <c r="D390" i="1"/>
  <c r="I387" i="1"/>
  <c r="I386" i="1" s="1"/>
  <c r="H387" i="1"/>
  <c r="H386" i="1" s="1"/>
  <c r="I385" i="1"/>
  <c r="H385" i="1"/>
  <c r="I384" i="1"/>
  <c r="H384" i="1"/>
  <c r="I382" i="1"/>
  <c r="H382" i="1"/>
  <c r="I381" i="1"/>
  <c r="H381" i="1"/>
  <c r="I380" i="1"/>
  <c r="H380" i="1"/>
  <c r="I378" i="1"/>
  <c r="H378" i="1"/>
  <c r="I377" i="1"/>
  <c r="H377" i="1"/>
  <c r="I375" i="1"/>
  <c r="H375" i="1"/>
  <c r="I374" i="1"/>
  <c r="H374" i="1"/>
  <c r="H373" i="1" s="1"/>
  <c r="G373" i="1"/>
  <c r="F373" i="1"/>
  <c r="E373" i="1"/>
  <c r="D373" i="1"/>
  <c r="I370" i="1"/>
  <c r="H370" i="1"/>
  <c r="I369" i="1"/>
  <c r="H369" i="1"/>
  <c r="D368" i="1"/>
  <c r="I366" i="1"/>
  <c r="H366" i="1"/>
  <c r="I364" i="1"/>
  <c r="H364" i="1"/>
  <c r="I363" i="1"/>
  <c r="H363" i="1"/>
  <c r="I362" i="1"/>
  <c r="H362" i="1"/>
  <c r="I361" i="1"/>
  <c r="H361" i="1"/>
  <c r="I359" i="1"/>
  <c r="H359" i="1"/>
  <c r="I358" i="1"/>
  <c r="H358" i="1"/>
  <c r="I356" i="1"/>
  <c r="H356" i="1"/>
  <c r="I355" i="1"/>
  <c r="I354" i="1" s="1"/>
  <c r="H355" i="1"/>
  <c r="H354" i="1" s="1"/>
  <c r="D354" i="1"/>
  <c r="I349" i="1"/>
  <c r="I348" i="1" s="1"/>
  <c r="H349" i="1"/>
  <c r="H348" i="1" s="1"/>
  <c r="D348" i="1"/>
  <c r="I351" i="1"/>
  <c r="I350" i="1" s="1"/>
  <c r="H351" i="1"/>
  <c r="H350" i="1" s="1"/>
  <c r="D350" i="1"/>
  <c r="I347" i="1"/>
  <c r="H347" i="1"/>
  <c r="I346" i="1"/>
  <c r="H346" i="1"/>
  <c r="H345" i="1" s="1"/>
  <c r="I344" i="1"/>
  <c r="H344" i="1"/>
  <c r="I343" i="1"/>
  <c r="I342" i="1" s="1"/>
  <c r="H343" i="1"/>
  <c r="H342" i="1" s="1"/>
  <c r="D342" i="1"/>
  <c r="I373" i="1" l="1"/>
  <c r="I15" i="1"/>
  <c r="I14" i="1" s="1"/>
  <c r="H360" i="1"/>
  <c r="H357" i="1" s="1"/>
  <c r="H353" i="1" s="1"/>
  <c r="I431" i="1"/>
  <c r="I427" i="1" s="1"/>
  <c r="I360" i="1"/>
  <c r="I357" i="1" s="1"/>
  <c r="I353" i="1" s="1"/>
  <c r="G404" i="1"/>
  <c r="G403" i="1" s="1"/>
  <c r="F404" i="1"/>
  <c r="F403" i="1" s="1"/>
  <c r="G389" i="1"/>
  <c r="G388" i="1" s="1"/>
  <c r="I345" i="1"/>
  <c r="I341" i="1" s="1"/>
  <c r="I340" i="1" s="1"/>
  <c r="H368" i="1"/>
  <c r="I368" i="1"/>
  <c r="H341" i="1"/>
  <c r="H340" i="1" s="1"/>
  <c r="D353" i="1"/>
  <c r="D352" i="1" s="1"/>
  <c r="H379" i="1"/>
  <c r="H376" i="1" s="1"/>
  <c r="H372" i="1" s="1"/>
  <c r="I408" i="1"/>
  <c r="I404" i="1" s="1"/>
  <c r="I403" i="1" s="1"/>
  <c r="I379" i="1"/>
  <c r="I376" i="1" s="1"/>
  <c r="H413" i="1"/>
  <c r="H404" i="1" s="1"/>
  <c r="H403" i="1" s="1"/>
  <c r="H424" i="1"/>
  <c r="H423" i="1" s="1"/>
  <c r="I424" i="1"/>
  <c r="I423" i="1" s="1"/>
  <c r="E389" i="1"/>
  <c r="E388" i="1" s="1"/>
  <c r="H396" i="1"/>
  <c r="H393" i="1" s="1"/>
  <c r="H389" i="1" s="1"/>
  <c r="H388" i="1" s="1"/>
  <c r="D372" i="1"/>
  <c r="D371" i="1" s="1"/>
  <c r="F372" i="1"/>
  <c r="F371" i="1" s="1"/>
  <c r="D389" i="1"/>
  <c r="D388" i="1" s="1"/>
  <c r="F389" i="1"/>
  <c r="F388" i="1" s="1"/>
  <c r="I421" i="1"/>
  <c r="I420" i="1" s="1"/>
  <c r="I396" i="1"/>
  <c r="I393" i="1" s="1"/>
  <c r="I389" i="1" s="1"/>
  <c r="I388" i="1" s="1"/>
  <c r="E372" i="1"/>
  <c r="E371" i="1" s="1"/>
  <c r="G372" i="1"/>
  <c r="G371" i="1" s="1"/>
  <c r="H427" i="1"/>
  <c r="D404" i="1"/>
  <c r="D403" i="1" s="1"/>
  <c r="E404" i="1"/>
  <c r="E403" i="1" s="1"/>
  <c r="D341" i="1"/>
  <c r="D340" i="1" s="1"/>
  <c r="I338" i="1"/>
  <c r="H338" i="1"/>
  <c r="I337" i="1"/>
  <c r="I336" i="1" s="1"/>
  <c r="H337" i="1"/>
  <c r="I335" i="1"/>
  <c r="H335" i="1"/>
  <c r="I334" i="1"/>
  <c r="H334" i="1"/>
  <c r="H333" i="1" s="1"/>
  <c r="D332" i="1"/>
  <c r="D331" i="1" s="1"/>
  <c r="D326" i="1"/>
  <c r="D325" i="1" s="1"/>
  <c r="I327" i="1"/>
  <c r="H327" i="1"/>
  <c r="I321" i="1"/>
  <c r="I320" i="1" s="1"/>
  <c r="I319" i="1" s="1"/>
  <c r="I318" i="1" s="1"/>
  <c r="H321" i="1"/>
  <c r="H320" i="1" s="1"/>
  <c r="H319" i="1" s="1"/>
  <c r="H318" i="1" s="1"/>
  <c r="D320" i="1"/>
  <c r="D319" i="1" s="1"/>
  <c r="D318" i="1" s="1"/>
  <c r="I317" i="1"/>
  <c r="H317" i="1"/>
  <c r="D316" i="1"/>
  <c r="D315" i="1" s="1"/>
  <c r="D314" i="1" s="1"/>
  <c r="D309" i="1"/>
  <c r="D308" i="1" s="1"/>
  <c r="I311" i="1"/>
  <c r="H311" i="1"/>
  <c r="I306" i="1"/>
  <c r="I305" i="1" s="1"/>
  <c r="H306" i="1"/>
  <c r="H305" i="1" s="1"/>
  <c r="I303" i="1"/>
  <c r="H303" i="1"/>
  <c r="I302" i="1"/>
  <c r="H302" i="1"/>
  <c r="I301" i="1"/>
  <c r="I299" i="1"/>
  <c r="H299" i="1"/>
  <c r="I298" i="1"/>
  <c r="H298" i="1"/>
  <c r="I296" i="1"/>
  <c r="H296" i="1"/>
  <c r="I295" i="1"/>
  <c r="I294" i="1" s="1"/>
  <c r="H295" i="1"/>
  <c r="H294" i="1" s="1"/>
  <c r="D294" i="1"/>
  <c r="D293" i="1" s="1"/>
  <c r="D289" i="1"/>
  <c r="D288" i="1" s="1"/>
  <c r="I291" i="1"/>
  <c r="I290" i="1" s="1"/>
  <c r="H291" i="1"/>
  <c r="H290" i="1" s="1"/>
  <c r="I287" i="1"/>
  <c r="H287" i="1"/>
  <c r="I286" i="1"/>
  <c r="H286" i="1"/>
  <c r="I285" i="1"/>
  <c r="H285" i="1"/>
  <c r="I284" i="1"/>
  <c r="H284" i="1"/>
  <c r="I282" i="1"/>
  <c r="H282" i="1"/>
  <c r="I281" i="1"/>
  <c r="H281" i="1"/>
  <c r="I279" i="1"/>
  <c r="H279" i="1"/>
  <c r="I278" i="1"/>
  <c r="I277" i="1" s="1"/>
  <c r="H278" i="1"/>
  <c r="H277" i="1" s="1"/>
  <c r="D276" i="1"/>
  <c r="D275" i="1" s="1"/>
  <c r="I372" i="1" l="1"/>
  <c r="I333" i="1"/>
  <c r="H336" i="1"/>
  <c r="H332" i="1" s="1"/>
  <c r="H331" i="1" s="1"/>
  <c r="I310" i="1"/>
  <c r="I309" i="1" s="1"/>
  <c r="I308" i="1" s="1"/>
  <c r="H310" i="1"/>
  <c r="H309" i="1" s="1"/>
  <c r="H308" i="1" s="1"/>
  <c r="H452" i="1"/>
  <c r="H450" i="1" s="1"/>
  <c r="H449" i="1" s="1"/>
  <c r="H283" i="1"/>
  <c r="H280" i="1" s="1"/>
  <c r="H300" i="1"/>
  <c r="H297" i="1" s="1"/>
  <c r="H293" i="1" s="1"/>
  <c r="H292" i="1" s="1"/>
  <c r="I371" i="1"/>
  <c r="H371" i="1"/>
  <c r="I283" i="1"/>
  <c r="I280" i="1" s="1"/>
  <c r="I352" i="1"/>
  <c r="H352" i="1"/>
  <c r="I332" i="1"/>
  <c r="I331" i="1" s="1"/>
  <c r="I289" i="1"/>
  <c r="I288" i="1" s="1"/>
  <c r="H289" i="1"/>
  <c r="H288" i="1" s="1"/>
  <c r="I300" i="1"/>
  <c r="I297" i="1" s="1"/>
  <c r="I293" i="1" s="1"/>
  <c r="I292" i="1" s="1"/>
  <c r="H316" i="1"/>
  <c r="H315" i="1" s="1"/>
  <c r="H314" i="1" s="1"/>
  <c r="I326" i="1"/>
  <c r="I325" i="1" s="1"/>
  <c r="I316" i="1"/>
  <c r="I315" i="1" s="1"/>
  <c r="I314" i="1" s="1"/>
  <c r="H326" i="1"/>
  <c r="H325" i="1" s="1"/>
  <c r="D292" i="1"/>
  <c r="H276" i="1" l="1"/>
  <c r="H275" i="1" s="1"/>
  <c r="I276" i="1"/>
  <c r="I275" i="1" s="1"/>
  <c r="D449" i="1"/>
  <c r="I402" i="1"/>
  <c r="H402" i="1"/>
  <c r="D400" i="1"/>
  <c r="I205" i="1"/>
  <c r="H205" i="1"/>
  <c r="G204" i="1"/>
  <c r="G201" i="1" s="1"/>
  <c r="G200" i="1" s="1"/>
  <c r="F204" i="1"/>
  <c r="F201" i="1" s="1"/>
  <c r="F200" i="1" s="1"/>
  <c r="E204" i="1"/>
  <c r="E201" i="1" s="1"/>
  <c r="E200" i="1" s="1"/>
  <c r="D204" i="1"/>
  <c r="D201" i="1" s="1"/>
  <c r="D200" i="1" s="1"/>
  <c r="I203" i="1"/>
  <c r="I202" i="1" s="1"/>
  <c r="H203" i="1"/>
  <c r="H202" i="1" s="1"/>
  <c r="I197" i="1"/>
  <c r="I36" i="1" s="1"/>
  <c r="H197" i="1"/>
  <c r="I196" i="1"/>
  <c r="H196" i="1"/>
  <c r="I194" i="1"/>
  <c r="I26" i="1" s="1"/>
  <c r="H194" i="1"/>
  <c r="I193" i="1"/>
  <c r="H193" i="1"/>
  <c r="I192" i="1"/>
  <c r="H192" i="1"/>
  <c r="H191" i="1" s="1"/>
  <c r="I190" i="1"/>
  <c r="H190" i="1"/>
  <c r="I189" i="1"/>
  <c r="H189" i="1"/>
  <c r="I187" i="1"/>
  <c r="H187" i="1"/>
  <c r="I186" i="1"/>
  <c r="I185" i="1" s="1"/>
  <c r="H186" i="1"/>
  <c r="H185" i="1" s="1"/>
  <c r="D185" i="1"/>
  <c r="D184" i="1" s="1"/>
  <c r="D183" i="1" s="1"/>
  <c r="I182" i="1"/>
  <c r="H182" i="1"/>
  <c r="I179" i="1"/>
  <c r="H179" i="1"/>
  <c r="I178" i="1"/>
  <c r="H178" i="1"/>
  <c r="I176" i="1"/>
  <c r="H176" i="1"/>
  <c r="I175" i="1"/>
  <c r="H175" i="1"/>
  <c r="I174" i="1"/>
  <c r="I173" i="1" s="1"/>
  <c r="H174" i="1"/>
  <c r="H173" i="1" s="1"/>
  <c r="I172" i="1"/>
  <c r="H172" i="1"/>
  <c r="I171" i="1"/>
  <c r="H171" i="1"/>
  <c r="I169" i="1"/>
  <c r="H169" i="1"/>
  <c r="I168" i="1"/>
  <c r="I167" i="1" s="1"/>
  <c r="H168" i="1"/>
  <c r="H167" i="1" s="1"/>
  <c r="D167" i="1"/>
  <c r="D166" i="1" s="1"/>
  <c r="I164" i="1"/>
  <c r="I163" i="1" s="1"/>
  <c r="H164" i="1"/>
  <c r="H163" i="1" s="1"/>
  <c r="I162" i="1"/>
  <c r="H162" i="1"/>
  <c r="I161" i="1"/>
  <c r="H161" i="1"/>
  <c r="I159" i="1"/>
  <c r="H159" i="1"/>
  <c r="I158" i="1"/>
  <c r="H158" i="1"/>
  <c r="I157" i="1"/>
  <c r="I156" i="1" s="1"/>
  <c r="H157" i="1"/>
  <c r="I155" i="1"/>
  <c r="H155" i="1"/>
  <c r="I154" i="1"/>
  <c r="I18" i="1" s="1"/>
  <c r="H154" i="1"/>
  <c r="I152" i="1"/>
  <c r="H152" i="1"/>
  <c r="I151" i="1"/>
  <c r="I150" i="1" s="1"/>
  <c r="H151" i="1"/>
  <c r="H150" i="1" s="1"/>
  <c r="D150" i="1"/>
  <c r="D149" i="1" s="1"/>
  <c r="I126" i="1"/>
  <c r="I125" i="1" s="1"/>
  <c r="H126" i="1"/>
  <c r="H125" i="1" s="1"/>
  <c r="I124" i="1"/>
  <c r="H124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1" i="1"/>
  <c r="H111" i="1"/>
  <c r="I110" i="1"/>
  <c r="I109" i="1" s="1"/>
  <c r="H110" i="1"/>
  <c r="H109" i="1" s="1"/>
  <c r="G109" i="1"/>
  <c r="G108" i="1" s="1"/>
  <c r="G107" i="1" s="1"/>
  <c r="F109" i="1"/>
  <c r="F108" i="1" s="1"/>
  <c r="F107" i="1" s="1"/>
  <c r="E109" i="1"/>
  <c r="E108" i="1" s="1"/>
  <c r="E107" i="1" s="1"/>
  <c r="D109" i="1"/>
  <c r="D108" i="1" s="1"/>
  <c r="I106" i="1"/>
  <c r="H106" i="1"/>
  <c r="I105" i="1"/>
  <c r="H105" i="1"/>
  <c r="D104" i="1"/>
  <c r="I103" i="1"/>
  <c r="H103" i="1"/>
  <c r="I102" i="1"/>
  <c r="H102" i="1"/>
  <c r="D101" i="1"/>
  <c r="I100" i="1"/>
  <c r="H100" i="1"/>
  <c r="I99" i="1"/>
  <c r="H99" i="1"/>
  <c r="I97" i="1"/>
  <c r="H97" i="1"/>
  <c r="I96" i="1"/>
  <c r="H96" i="1"/>
  <c r="I95" i="1"/>
  <c r="H95" i="1"/>
  <c r="I94" i="1"/>
  <c r="H94" i="1"/>
  <c r="D88" i="1"/>
  <c r="I92" i="1"/>
  <c r="H92" i="1"/>
  <c r="I91" i="1"/>
  <c r="H91" i="1"/>
  <c r="I90" i="1"/>
  <c r="H90" i="1"/>
  <c r="I89" i="1"/>
  <c r="H89" i="1"/>
  <c r="I87" i="1"/>
  <c r="H87" i="1"/>
  <c r="I86" i="1"/>
  <c r="H86" i="1"/>
  <c r="H85" i="1" s="1"/>
  <c r="D85" i="1"/>
  <c r="I82" i="1"/>
  <c r="H82" i="1"/>
  <c r="I81" i="1"/>
  <c r="H81" i="1"/>
  <c r="D80" i="1"/>
  <c r="I79" i="1"/>
  <c r="H79" i="1"/>
  <c r="I78" i="1"/>
  <c r="H78" i="1"/>
  <c r="I77" i="1"/>
  <c r="H77" i="1"/>
  <c r="I75" i="1"/>
  <c r="H75" i="1"/>
  <c r="I74" i="1"/>
  <c r="H74" i="1"/>
  <c r="I73" i="1"/>
  <c r="H73" i="1"/>
  <c r="I72" i="1"/>
  <c r="H72" i="1"/>
  <c r="D66" i="1"/>
  <c r="I70" i="1"/>
  <c r="H70" i="1"/>
  <c r="I69" i="1"/>
  <c r="H69" i="1"/>
  <c r="I68" i="1"/>
  <c r="H68" i="1"/>
  <c r="I67" i="1"/>
  <c r="H67" i="1"/>
  <c r="I65" i="1"/>
  <c r="H65" i="1"/>
  <c r="I64" i="1"/>
  <c r="I63" i="1" s="1"/>
  <c r="H64" i="1"/>
  <c r="H63" i="1" s="1"/>
  <c r="D63" i="1"/>
  <c r="I180" i="1" l="1"/>
  <c r="I40" i="1"/>
  <c r="I188" i="1"/>
  <c r="I184" i="1" s="1"/>
  <c r="I183" i="1" s="1"/>
  <c r="I191" i="1"/>
  <c r="I24" i="1"/>
  <c r="I23" i="1" s="1"/>
  <c r="I17" i="1" s="1"/>
  <c r="I13" i="1" s="1"/>
  <c r="H180" i="1"/>
  <c r="H40" i="1"/>
  <c r="H37" i="1" s="1"/>
  <c r="I117" i="1"/>
  <c r="H156" i="1"/>
  <c r="H153" i="1" s="1"/>
  <c r="H149" i="1" s="1"/>
  <c r="H148" i="1" s="1"/>
  <c r="D84" i="1"/>
  <c r="H170" i="1"/>
  <c r="H166" i="1" s="1"/>
  <c r="I85" i="1"/>
  <c r="I112" i="1"/>
  <c r="I108" i="1" s="1"/>
  <c r="I107" i="1" s="1"/>
  <c r="I104" i="1"/>
  <c r="I153" i="1"/>
  <c r="I149" i="1" s="1"/>
  <c r="I148" i="1" s="1"/>
  <c r="H71" i="1"/>
  <c r="H104" i="1"/>
  <c r="H117" i="1"/>
  <c r="H112" i="1" s="1"/>
  <c r="H108" i="1" s="1"/>
  <c r="H107" i="1" s="1"/>
  <c r="I170" i="1"/>
  <c r="I166" i="1" s="1"/>
  <c r="I165" i="1" s="1"/>
  <c r="H80" i="1"/>
  <c r="H101" i="1"/>
  <c r="I101" i="1"/>
  <c r="I93" i="1"/>
  <c r="I88" i="1" s="1"/>
  <c r="I84" i="1" s="1"/>
  <c r="H93" i="1"/>
  <c r="H88" i="1" s="1"/>
  <c r="H84" i="1" s="1"/>
  <c r="D83" i="1"/>
  <c r="I71" i="1"/>
  <c r="I66" i="1" s="1"/>
  <c r="I62" i="1" s="1"/>
  <c r="H66" i="1"/>
  <c r="H62" i="1" s="1"/>
  <c r="I80" i="1"/>
  <c r="H188" i="1"/>
  <c r="H184" i="1" s="1"/>
  <c r="H183" i="1" s="1"/>
  <c r="H401" i="1"/>
  <c r="H400" i="1" s="1"/>
  <c r="I401" i="1"/>
  <c r="I400" i="1" s="1"/>
  <c r="D62" i="1"/>
  <c r="D61" i="1" s="1"/>
  <c r="D107" i="1"/>
  <c r="D165" i="1"/>
  <c r="I204" i="1"/>
  <c r="I201" i="1" s="1"/>
  <c r="I200" i="1" s="1"/>
  <c r="D148" i="1"/>
  <c r="H204" i="1"/>
  <c r="H201" i="1" s="1"/>
  <c r="H200" i="1" s="1"/>
  <c r="D14" i="1"/>
  <c r="H165" i="1" l="1"/>
  <c r="H83" i="1"/>
  <c r="H61" i="1"/>
  <c r="I83" i="1"/>
  <c r="I61" i="1"/>
  <c r="D30" i="1"/>
  <c r="D17" i="1" s="1"/>
  <c r="D13" i="1" s="1"/>
  <c r="D11" i="1" s="1"/>
  <c r="D34" i="1"/>
  <c r="I445" i="1" l="1"/>
  <c r="I41" i="1" s="1"/>
  <c r="I37" i="1" s="1"/>
  <c r="H445" i="1"/>
  <c r="I60" i="1"/>
  <c r="H60" i="1"/>
  <c r="I59" i="1"/>
  <c r="H59" i="1"/>
  <c r="I57" i="1"/>
  <c r="H57" i="1"/>
  <c r="I56" i="1"/>
  <c r="H56" i="1"/>
  <c r="I55" i="1"/>
  <c r="H55" i="1"/>
  <c r="I53" i="1"/>
  <c r="H53" i="1"/>
  <c r="I52" i="1"/>
  <c r="H52" i="1"/>
  <c r="I51" i="1"/>
  <c r="H51" i="1"/>
  <c r="I49" i="1"/>
  <c r="H49" i="1"/>
  <c r="I48" i="1"/>
  <c r="H48" i="1"/>
  <c r="D47" i="1"/>
  <c r="D46" i="1" s="1"/>
  <c r="D45" i="1" s="1"/>
  <c r="I444" i="1" l="1"/>
  <c r="I443" i="1" s="1"/>
  <c r="H444" i="1"/>
  <c r="H443" i="1" s="1"/>
  <c r="I54" i="1"/>
  <c r="I50" i="1" s="1"/>
  <c r="I47" i="1"/>
  <c r="H54" i="1"/>
  <c r="H50" i="1" s="1"/>
  <c r="H47" i="1"/>
  <c r="F11" i="1"/>
  <c r="E11" i="1"/>
  <c r="I46" i="1" l="1"/>
  <c r="I45" i="1" s="1"/>
  <c r="H11" i="1"/>
  <c r="I11" i="1"/>
  <c r="H46" i="1"/>
  <c r="H45" i="1" s="1"/>
</calcChain>
</file>

<file path=xl/sharedStrings.xml><?xml version="1.0" encoding="utf-8"?>
<sst xmlns="http://schemas.openxmlformats.org/spreadsheetml/2006/main" count="527" uniqueCount="133">
  <si>
    <t>(найменування головного розпорядника коштів державного бюджету)</t>
  </si>
  <si>
    <t>(тис. грн.)</t>
  </si>
  <si>
    <t>Код програмної класифікації видатків та кредитування бюджету / код економічної класифікації видатків бюджету або код кредитування бюджету </t>
  </si>
  <si>
    <t>Найменування згідно з програмною класифікацією видатків та кредитування бюджету </t>
  </si>
  <si>
    <t>Спеціальний фонд </t>
  </si>
  <si>
    <t>Разом 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</si>
  <si>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</si>
  <si>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</si>
  <si>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</si>
  <si>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</si>
  <si>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</si>
  <si>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</si>
  <si>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</si>
  <si>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</si>
  <si>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</si>
  <si>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Видатки всього за головним розпорядником коштів державного бюджету:</t>
  </si>
  <si>
    <t>в т. ч. </t>
  </si>
  <si>
    <t>Загальний  фонд </t>
  </si>
  <si>
    <t>Святошинська районна в місті Києві державна адміністрація</t>
  </si>
  <si>
    <t>Організація та проведення громадських робіт</t>
  </si>
  <si>
    <t>Поточні видатки</t>
  </si>
  <si>
    <t xml:space="preserve">Оплата праці </t>
  </si>
  <si>
    <t>заробітна плата</t>
  </si>
  <si>
    <t>нарахування на заробітну плату</t>
  </si>
  <si>
    <t>використання товарів і послуг</t>
  </si>
  <si>
    <t>предмети, матеріали, обладнання та інвентар</t>
  </si>
  <si>
    <t>медикаменти та перев"язувальні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</si>
  <si>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</si>
  <si>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</si>
  <si>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</si>
  <si>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 послуг та  енергоносіїв</t>
  </si>
  <si>
    <t xml:space="preserve">оплата теплопостачання </t>
  </si>
  <si>
    <t>оплата водопостачання  та водовідведення</t>
  </si>
  <si>
    <t>оплата електроенергії</t>
  </si>
  <si>
    <t>оплата природного газу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</si>
  <si>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</si>
  <si>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</si>
  <si>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</si>
  <si>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виплати населенню</t>
  </si>
  <si>
    <t>інші поточні видатки</t>
  </si>
  <si>
    <t xml:space="preserve">капітальні видатки </t>
  </si>
  <si>
    <t>капітальний  ремонт інших об"єктів</t>
  </si>
  <si>
    <t>Капітальні трансферти підприємствам (установам, організаціям)</t>
  </si>
  <si>
    <t>дослідження і розробки, окремі заходитпо реалізації державних (регіональних) програм</t>
  </si>
  <si>
    <t>поточні трансферти</t>
  </si>
  <si>
    <t>субсидії та поточні трансферти підприємствам (установам, організаціям)</t>
  </si>
  <si>
    <t>капітальні трансферти населенню</t>
  </si>
  <si>
    <t>Використання товарів і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</si>
  <si>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</si>
  <si>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</si>
  <si>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r>
      <t>в т. ч. за бюджетними програмами</t>
    </r>
    <r>
      <rPr>
        <sz val="11"/>
        <color theme="1"/>
        <rFont val="Times New Roman"/>
        <family val="1"/>
        <charset val="204"/>
      </rPr>
      <t> </t>
    </r>
  </si>
  <si>
    <t xml:space="preserve">придбання обладнання і предметів довгострокового користування </t>
  </si>
  <si>
    <t>Інформація про бюджет за бюджетними програмами з деталізацією за кодами економічної класифікації видатків бюджету або класифікації кредитування бюджету коштів</t>
  </si>
  <si>
    <t>4710160</t>
  </si>
  <si>
    <t>Керівництво і управління Святошинською районною в місті Києві державною адміністрацією</t>
  </si>
  <si>
    <t>0111</t>
  </si>
  <si>
    <r>
      <t>медикаменти та перев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язувальні матеріали</t>
    </r>
  </si>
  <si>
    <t>Оплата комунальних  послуг та  енергоносіїв</t>
  </si>
  <si>
    <t>Соціальне забезпечення</t>
  </si>
  <si>
    <t xml:space="preserve">Капітальні видатки </t>
  </si>
  <si>
    <r>
      <t>капітальний ремонт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</si>
  <si>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t>0921</t>
  </si>
  <si>
    <t>0910</t>
  </si>
  <si>
    <t>Надання дошкiльної освiти</t>
  </si>
  <si>
    <t>0960</t>
  </si>
  <si>
    <t>0990</t>
  </si>
  <si>
    <t>Забезпечення діяльності інших закладів у сфері освіти</t>
  </si>
  <si>
    <t>Інші програми та заходи у сфері освіти</t>
  </si>
  <si>
    <t>1040</t>
  </si>
  <si>
    <t>Заходи державної політики з питань сімʾї</t>
  </si>
  <si>
    <t>Утримання клубів для підлітків за місцем проживання</t>
  </si>
  <si>
    <t>Інші заходи та заклади молодіжної політики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</si>
  <si>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</si>
  <si>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</si>
  <si>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Поточні трансферти</t>
  </si>
  <si>
    <t>1050</t>
  </si>
  <si>
    <t>1060</t>
  </si>
  <si>
    <t>1090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</si>
  <si>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</si>
  <si>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</si>
  <si>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0824</t>
  </si>
  <si>
    <t>Забезпечення діяльності бiблiотек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</si>
  <si>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</si>
  <si>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</si>
  <si>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0829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</si>
  <si>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</si>
  <si>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</si>
  <si>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0810</t>
  </si>
  <si>
    <t>Утримання та навчально-тренувальна робота комунальних дитячо-юнацьких спортивних шкiл</t>
  </si>
  <si>
    <t>Утримання та фінансова підтримка спортивних споруд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</si>
  <si>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</si>
  <si>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капітальний ремонт житлового фонду (приміщень)</t>
  </si>
  <si>
    <t>капітальні трансферти підприємствам (установам, організаціям)</t>
  </si>
  <si>
    <t>0620</t>
  </si>
  <si>
    <t>Експлуатація та технічне обслуговування житлового фонду</t>
  </si>
  <si>
    <t>Організація благоустрою населених пунктів</t>
  </si>
  <si>
    <t>0443</t>
  </si>
  <si>
    <r>
      <t>реконструкція та реставрація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</si>
  <si>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</si>
  <si>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</si>
  <si>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</si>
  <si>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Оплата комунальних послуг та енергоносіїв</t>
  </si>
  <si>
    <t>оплата інших енергоносіїв та інших комунальних послуг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</si>
  <si>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</si>
  <si>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Код функціональної класифікації видатків та кредитування бюджету </t>
  </si>
  <si>
    <t>0610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</si>
  <si>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</si>
  <si>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</si>
  <si>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</si>
  <si>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забезпеченнянаціональної безпеки і оборони, відсічі і стримування збройної агресії Російської Федераії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 наслідок війни ІІІ групи відповідно до пунктів 11-14 частини другої статті 7 або учасниками бойових дій відповідно до  пунктів 19-20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</si>
  <si>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за 2021 рік</t>
  </si>
  <si>
    <t>план на 2021 рік з урахуванням внесених змін </t>
  </si>
  <si>
    <t>касове виконання за 2021 рік </t>
  </si>
  <si>
    <t>Надання  загальної середньої освіти закладами загальної середньої освiти</t>
  </si>
  <si>
    <t>0922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</si>
  <si>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</si>
  <si>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</si>
  <si>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«Нова українська школа»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</si>
  <si>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</si>
  <si>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</si>
  <si>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</si>
  <si>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</si>
  <si>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Голова Святошинської районної в місті Києві державної адміністрації                                                                                                                                                Сергій ПАВЛОВСЬКИЙ</t>
  </si>
  <si>
    <t>Співфінансування заходів, що реалізуються за рахунок субвенції з державного бюджету місцевим бюджетам на реалізацію програми «Спроможна школа для кращих результатів»</t>
  </si>
  <si>
    <t>Виконання заходів в рамках реалізації програми «Спроможна школа для кращих результатів» за рахунок субвенції з державного бюджету місцевим бюджетам»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</si>
  <si>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 спричиненою коронавірусом SARS-CoV-2, та її наслідками під час навчального процесу у закладах загальної середньої освіти</t>
  </si>
  <si>
    <t>Виконання заходів, спрямованих на боротьбу з гострою респіраторною хворобою COVID-19, спричиненою коронавірусом SARS-CoV-2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</si>
  <si>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Надання інших пільг окремим категоріям громадян відповідно до законодавства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</si>
  <si>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  війни,   гарантії їх  соціального  захисту»,  для  осіб з  інвалідністю  І-ІІ групи з числа учасників бойових дій на території інших держав, інвалідність яких настала внаслідок поранення, контузії, каліцтва або захворювання, повʾязаних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</si>
  <si>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r>
      <t>Будівництво</t>
    </r>
    <r>
      <rPr>
        <b/>
        <sz val="11"/>
        <color theme="1"/>
        <rFont val="Times New Roman"/>
        <family val="1"/>
        <charset val="204"/>
      </rPr>
      <t xml:space="preserve"> освітніх установ та закладів</t>
    </r>
  </si>
  <si>
    <t>Будівництво установ та закладів соціальної сфери</t>
  </si>
  <si>
    <t>Внески до статутного капіталу субʾєктів господарювання</t>
  </si>
  <si>
    <t>Виконувач обовʾязків начальника фінансового управління                                                                                                                                                                          Антоніна СОЛОСІЧ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</si>
</sst>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/>
    <xf numFmtId="0" fontId="5" fillId="0" borderId="0" xfId="0" applyFont="1"/>
    <xf numFmtId="0" fontId="3" fillId="0" borderId="0" xfId="0" applyFont="1"/>
    <xf numFmtId="0" fontId="10" fillId="0" borderId="0" xfId="1" applyNumberFormat="1" applyFont="1" applyBorder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1" applyNumberFormat="1" applyFont="1" applyBorder="1" applyAlignment="1">
      <alignment wrapText="1"/>
    </xf>
    <xf numFmtId="164" fontId="10" fillId="0" borderId="0" xfId="1" applyNumberFormat="1" applyFont="1" applyBorder="1" applyAlignment="1">
      <alignment wrapText="1"/>
    </xf>
    <xf numFmtId="164" fontId="12" fillId="0" borderId="0" xfId="0" applyNumberFormat="1" applyFont="1" applyAlignment="1">
      <alignment horizontal="center"/>
    </xf>
    <xf numFmtId="0" fontId="12" fillId="0" borderId="0" xfId="0" applyFont="1"/>
    <xf numFmtId="4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1" applyNumberFormat="1" applyFont="1" applyBorder="1" applyAlignment="1">
      <alignment wrapText="1"/>
    </xf>
    <xf numFmtId="4" fontId="5" fillId="0" borderId="0" xfId="0" applyNumberFormat="1" applyFont="1"/>
    <xf numFmtId="4" fontId="8" fillId="0" borderId="0" xfId="1" applyNumberFormat="1" applyFont="1" applyBorder="1" applyAlignment="1">
      <alignment wrapText="1"/>
    </xf>
    <xf numFmtId="4" fontId="7" fillId="0" borderId="0" xfId="1" applyNumberFormat="1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left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center" vertical="center" wrapText="1"/>
    </xf>
    <xf numFmtId="164" fontId="16" fillId="2" borderId="11" xfId="0" applyNumberFormat="1" applyFont="1" applyFill="1" applyBorder="1" applyAlignment="1">
      <alignment horizontal="center" vertical="center" wrapText="1"/>
    </xf>
    <xf numFmtId="4" fontId="0" fillId="2" borderId="1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8" fillId="2" borderId="12" xfId="1" applyNumberFormat="1" applyFont="1" applyFill="1" applyBorder="1" applyAlignment="1">
      <alignment horizontal="center" vertical="center" wrapText="1"/>
    </xf>
    <xf numFmtId="164" fontId="8" fillId="2" borderId="12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0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3"/>
  <sheetViews>
    <sheetView tabSelected="1" topLeftCell="A451" workbookViewId="0">
      <selection activeCell="K456" sqref="K456"/>
    </sheetView>
  </sheetViews>
  <sheetFormatPr defaultColWidth="9.140625" defaultRowHeight="15" x14ac:dyDescent="0.25"/>
  <cols>
    <col min="1" max="1" width="14.5703125" style="11" customWidth="1"/>
    <col min="2" max="2" width="11.7109375" style="11" customWidth="1"/>
    <col min="3" max="3" width="66" style="11" customWidth="1"/>
    <col min="4" max="4" width="14" style="12" customWidth="1"/>
    <col min="5" max="5" width="12.28515625" style="12" customWidth="1"/>
    <col min="6" max="6" width="13.5703125" style="12" customWidth="1"/>
    <col min="7" max="7" width="10.85546875" style="12" customWidth="1"/>
    <col min="8" max="8" width="14" style="12" customWidth="1"/>
    <col min="9" max="9" width="11.85546875" style="12" customWidth="1"/>
    <col min="10" max="10" width="13" style="1" customWidth="1"/>
    <col min="11" max="11" width="19" style="1" customWidth="1"/>
    <col min="12" max="15" width="13" style="1" customWidth="1"/>
    <col min="16" max="16384" width="9.140625" style="1"/>
  </cols>
  <sheetData>
    <row r="1" spans="1:12" ht="39.75" customHeight="1" x14ac:dyDescent="0.25">
      <c r="A1" s="63" t="s">
        <v>52</v>
      </c>
      <c r="B1" s="63"/>
      <c r="C1" s="63"/>
      <c r="D1" s="63"/>
      <c r="E1" s="63"/>
      <c r="F1" s="63"/>
      <c r="G1" s="63"/>
      <c r="H1" s="63"/>
      <c r="I1" s="63"/>
    </row>
    <row r="2" spans="1:12" ht="6" customHeight="1" x14ac:dyDescent="0.25"/>
    <row r="3" spans="1:12" ht="15.75" x14ac:dyDescent="0.25">
      <c r="A3" s="64" t="s">
        <v>18</v>
      </c>
      <c r="B3" s="64"/>
      <c r="C3" s="64"/>
      <c r="D3" s="64"/>
      <c r="E3" s="64"/>
      <c r="F3" s="64"/>
      <c r="G3" s="64"/>
      <c r="H3" s="64"/>
      <c r="I3" s="64"/>
    </row>
    <row r="4" spans="1:12" x14ac:dyDescent="0.25">
      <c r="A4" s="67" t="s">
        <v>0</v>
      </c>
      <c r="B4" s="67"/>
      <c r="C4" s="67"/>
      <c r="D4" s="67"/>
      <c r="E4" s="67"/>
      <c r="F4" s="67"/>
      <c r="G4" s="67"/>
      <c r="H4" s="67"/>
      <c r="I4" s="67"/>
    </row>
    <row r="5" spans="1:12" ht="9.75" customHeight="1" x14ac:dyDescent="0.25"/>
    <row r="6" spans="1:12" ht="15.75" x14ac:dyDescent="0.25">
      <c r="A6" s="68" t="s">
        <v>110</v>
      </c>
      <c r="B6" s="68"/>
      <c r="C6" s="68"/>
      <c r="D6" s="68"/>
      <c r="E6" s="68"/>
      <c r="F6" s="68"/>
      <c r="G6" s="68"/>
      <c r="H6" s="68"/>
      <c r="I6" s="68"/>
    </row>
    <row r="7" spans="1:12" ht="15.75" x14ac:dyDescent="0.25">
      <c r="A7" s="28"/>
      <c r="H7" s="29" t="s">
        <v>1</v>
      </c>
      <c r="I7" s="29"/>
    </row>
    <row r="8" spans="1:12" s="2" customFormat="1" ht="18.75" customHeight="1" x14ac:dyDescent="0.2">
      <c r="A8" s="69" t="s">
        <v>2</v>
      </c>
      <c r="B8" s="71" t="s">
        <v>104</v>
      </c>
      <c r="C8" s="73" t="s">
        <v>3</v>
      </c>
      <c r="D8" s="65" t="s">
        <v>17</v>
      </c>
      <c r="E8" s="66"/>
      <c r="F8" s="65" t="s">
        <v>4</v>
      </c>
      <c r="G8" s="66"/>
      <c r="H8" s="65" t="s">
        <v>5</v>
      </c>
      <c r="I8" s="66"/>
    </row>
    <row r="9" spans="1:12" s="2" customFormat="1" ht="59.25" customHeight="1" x14ac:dyDescent="0.2">
      <c r="A9" s="70"/>
      <c r="B9" s="72"/>
      <c r="C9" s="74"/>
      <c r="D9" s="30" t="s">
        <v>111</v>
      </c>
      <c r="E9" s="30" t="s">
        <v>112</v>
      </c>
      <c r="F9" s="30" t="s">
        <v>111</v>
      </c>
      <c r="G9" s="30" t="s">
        <v>112</v>
      </c>
      <c r="H9" s="30" t="s">
        <v>111</v>
      </c>
      <c r="I9" s="30" t="s">
        <v>112</v>
      </c>
    </row>
    <row r="10" spans="1:12" s="2" customFormat="1" ht="12.75" x14ac:dyDescent="0.2">
      <c r="A10" s="30" t="s">
        <v>6</v>
      </c>
      <c r="B10" s="30" t="s">
        <v>7</v>
      </c>
      <c r="C10" s="30" t="s">
        <v>8</v>
      </c>
      <c r="D10" s="30" t="s">
        <v>9</v>
      </c>
      <c r="E10" s="30" t="s">
        <v>10</v>
      </c>
      <c r="F10" s="30" t="s">
        <v>11</v>
      </c>
      <c r="G10" s="30" t="s">
        <v>12</v>
      </c>
      <c r="H10" s="30" t="s">
        <v>13</v>
      </c>
      <c r="I10" s="30" t="s">
        <v>14</v>
      </c>
    </row>
    <row r="11" spans="1:12" ht="21.75" customHeight="1" x14ac:dyDescent="0.25">
      <c r="A11" s="81" t="s">
        <v>15</v>
      </c>
      <c r="B11" s="82"/>
      <c r="C11" s="83"/>
      <c r="D11" s="87">
        <f>D13+D37</f>
        <v>2770714.5999999996</v>
      </c>
      <c r="E11" s="87">
        <f t="shared" ref="E11:I11" si="0">E13+E37</f>
        <v>2664935.1</v>
      </c>
      <c r="F11" s="76">
        <f t="shared" si="0"/>
        <v>562345.19999999995</v>
      </c>
      <c r="G11" s="76">
        <f>G13+G37</f>
        <v>447455.4</v>
      </c>
      <c r="H11" s="76">
        <f>H13+H37</f>
        <v>3333059.8</v>
      </c>
      <c r="I11" s="76">
        <f t="shared" si="0"/>
        <v>3112390.5000000005</v>
      </c>
      <c r="J11" s="9"/>
      <c r="K11" s="14"/>
    </row>
    <row r="12" spans="1:12" ht="15" customHeight="1" x14ac:dyDescent="0.25">
      <c r="A12" s="84" t="s">
        <v>16</v>
      </c>
      <c r="B12" s="85"/>
      <c r="C12" s="86"/>
      <c r="D12" s="88"/>
      <c r="E12" s="88"/>
      <c r="F12" s="77"/>
      <c r="G12" s="77"/>
      <c r="H12" s="77"/>
      <c r="I12" s="77"/>
      <c r="J12" s="9"/>
      <c r="K12" s="14"/>
    </row>
    <row r="13" spans="1:12" ht="19.5" customHeight="1" x14ac:dyDescent="0.25">
      <c r="A13" s="36">
        <v>2000</v>
      </c>
      <c r="B13" s="22"/>
      <c r="C13" s="37" t="s">
        <v>20</v>
      </c>
      <c r="D13" s="38">
        <f>D14+D16+D17+D32+D34+D36</f>
        <v>2770714.5999999996</v>
      </c>
      <c r="E13" s="38">
        <f t="shared" ref="E13:I13" si="1">E14+E16+E17+E32+E34+E36</f>
        <v>2664935.1</v>
      </c>
      <c r="F13" s="38">
        <f t="shared" si="1"/>
        <v>189161.29999999996</v>
      </c>
      <c r="G13" s="38">
        <f t="shared" si="1"/>
        <v>87068.700000000012</v>
      </c>
      <c r="H13" s="38">
        <f t="shared" si="1"/>
        <v>2959875.9</v>
      </c>
      <c r="I13" s="38">
        <f t="shared" si="1"/>
        <v>2752003.8000000003</v>
      </c>
      <c r="J13" s="3"/>
      <c r="K13" s="15"/>
      <c r="L13" s="3"/>
    </row>
    <row r="14" spans="1:12" ht="19.5" customHeight="1" x14ac:dyDescent="0.25">
      <c r="A14" s="36">
        <v>2110</v>
      </c>
      <c r="B14" s="22"/>
      <c r="C14" s="37" t="s">
        <v>21</v>
      </c>
      <c r="D14" s="38">
        <f>D15</f>
        <v>1773749.3</v>
      </c>
      <c r="E14" s="38">
        <f t="shared" ref="E14:I14" si="2">E15</f>
        <v>1771940.6999999997</v>
      </c>
      <c r="F14" s="38">
        <f t="shared" si="2"/>
        <v>7459.7000000000007</v>
      </c>
      <c r="G14" s="38">
        <f t="shared" si="2"/>
        <v>4575.9000000000005</v>
      </c>
      <c r="H14" s="38">
        <f t="shared" si="2"/>
        <v>1781209.0000000002</v>
      </c>
      <c r="I14" s="38">
        <f t="shared" si="2"/>
        <v>1776516.5999999999</v>
      </c>
      <c r="J14" s="3"/>
      <c r="K14" s="15"/>
      <c r="L14" s="3"/>
    </row>
    <row r="15" spans="1:12" ht="19.5" customHeight="1" x14ac:dyDescent="0.25">
      <c r="A15" s="36">
        <v>2111</v>
      </c>
      <c r="B15" s="22"/>
      <c r="C15" s="37" t="s">
        <v>22</v>
      </c>
      <c r="D15" s="38">
        <f>D48+D64+D86+D110+D131+D138+D146+D151+D168+D186+D209+D226+D242+D257+D263+D278+D295+D334+D343+D355+D374+D391+D406</f>
        <v>1773749.3</v>
      </c>
      <c r="E15" s="38">
        <f t="shared" ref="E15:I15" si="3">E48+E64+E86+E110+E131+E138+E146+E151+E168+E186+E209+E226+E242+E257+E263+E278+E295+E334+E343+E355+E374+E391+E406</f>
        <v>1771940.6999999997</v>
      </c>
      <c r="F15" s="38">
        <f t="shared" si="3"/>
        <v>7459.7000000000007</v>
      </c>
      <c r="G15" s="38">
        <f t="shared" si="3"/>
        <v>4575.9000000000005</v>
      </c>
      <c r="H15" s="38">
        <f t="shared" si="3"/>
        <v>1781209.0000000002</v>
      </c>
      <c r="I15" s="38">
        <f t="shared" si="3"/>
        <v>1776516.5999999999</v>
      </c>
      <c r="J15" s="3"/>
      <c r="K15" s="16"/>
      <c r="L15" s="3"/>
    </row>
    <row r="16" spans="1:12" ht="19.5" customHeight="1" x14ac:dyDescent="0.25">
      <c r="A16" s="36">
        <v>2120</v>
      </c>
      <c r="B16" s="22"/>
      <c r="C16" s="37" t="s">
        <v>23</v>
      </c>
      <c r="D16" s="39">
        <f>D49+D65+D87+D111+D132+D139+D147+D152+D169+D187+D210+D227+D243+D258+D264+D279+D296+D335+D344+D356+D375+D392+D407</f>
        <v>392792.60000000003</v>
      </c>
      <c r="E16" s="39">
        <f t="shared" ref="E16:I16" si="4">E49+E65+E87+E111+E132+E139+E147+E152+E169+E187+E210+E227+E243+E258+E264+E279+E296+E335+E344+E356+E375+E392+E407</f>
        <v>392263.50000000006</v>
      </c>
      <c r="F16" s="39">
        <f t="shared" si="4"/>
        <v>1641.1000000000001</v>
      </c>
      <c r="G16" s="39">
        <f t="shared" si="4"/>
        <v>1068.5</v>
      </c>
      <c r="H16" s="39">
        <f t="shared" si="4"/>
        <v>394433.7</v>
      </c>
      <c r="I16" s="39">
        <f t="shared" si="4"/>
        <v>393332.00000000006</v>
      </c>
      <c r="K16" s="14"/>
    </row>
    <row r="17" spans="1:11" ht="19.5" customHeight="1" x14ac:dyDescent="0.25">
      <c r="A17" s="36">
        <v>2200</v>
      </c>
      <c r="B17" s="22"/>
      <c r="C17" s="37" t="s">
        <v>24</v>
      </c>
      <c r="D17" s="38">
        <f>D18+D19+D20+D21+D22+D23+D30</f>
        <v>503964.59999999992</v>
      </c>
      <c r="E17" s="38">
        <f t="shared" ref="E17:I17" si="5">E18+E19+E20+E21+E22+E23+E30</f>
        <v>415235.1</v>
      </c>
      <c r="F17" s="38">
        <f t="shared" si="5"/>
        <v>163963.59999999998</v>
      </c>
      <c r="G17" s="38">
        <f t="shared" si="5"/>
        <v>75463.100000000006</v>
      </c>
      <c r="H17" s="38">
        <f t="shared" si="5"/>
        <v>667928.19999999995</v>
      </c>
      <c r="I17" s="38">
        <f t="shared" si="5"/>
        <v>490698.2</v>
      </c>
      <c r="K17" s="14"/>
    </row>
    <row r="18" spans="1:11" ht="19.5" customHeight="1" x14ac:dyDescent="0.25">
      <c r="A18" s="36">
        <v>2210</v>
      </c>
      <c r="B18" s="22"/>
      <c r="C18" s="37" t="s">
        <v>25</v>
      </c>
      <c r="D18" s="39">
        <f>D51+D67+D89+D113+D154+D171+D189+D212+D244+D259+D273+D281+D291+D298+D311+D337+D358+D377+D394+D409+D426+D236</f>
        <v>76480.3</v>
      </c>
      <c r="E18" s="39">
        <f t="shared" ref="E18:I18" si="6">E51+E67+E89+E113+E154+E171+E189+E212+E244+E259+E273+E281+E291+E298+E311+E337+E358+E377+E394+E409+E426+E236</f>
        <v>68617.2</v>
      </c>
      <c r="F18" s="39">
        <f t="shared" si="6"/>
        <v>236.2</v>
      </c>
      <c r="G18" s="39">
        <f t="shared" si="6"/>
        <v>4866.4000000000005</v>
      </c>
      <c r="H18" s="39">
        <f t="shared" si="6"/>
        <v>76716.5</v>
      </c>
      <c r="I18" s="39">
        <f t="shared" si="6"/>
        <v>73483.600000000006</v>
      </c>
      <c r="J18" s="60"/>
      <c r="K18" s="14"/>
    </row>
    <row r="19" spans="1:11" ht="19.5" customHeight="1" x14ac:dyDescent="0.25">
      <c r="A19" s="36">
        <v>2220</v>
      </c>
      <c r="B19" s="22"/>
      <c r="C19" s="37" t="s">
        <v>26</v>
      </c>
      <c r="D19" s="38">
        <f>D68+D90+D114+D213+D410</f>
        <v>10528.7</v>
      </c>
      <c r="E19" s="38">
        <f t="shared" ref="E19:I19" si="7">E68+E90+E114+E213+E410</f>
        <v>8016.3</v>
      </c>
      <c r="F19" s="38">
        <f t="shared" si="7"/>
        <v>0</v>
      </c>
      <c r="G19" s="38">
        <f t="shared" si="7"/>
        <v>367.4</v>
      </c>
      <c r="H19" s="38">
        <f t="shared" si="7"/>
        <v>10528.7</v>
      </c>
      <c r="I19" s="38">
        <f t="shared" si="7"/>
        <v>8383.6999999999989</v>
      </c>
      <c r="K19" s="14"/>
    </row>
    <row r="20" spans="1:11" s="4" customFormat="1" ht="19.5" customHeight="1" x14ac:dyDescent="0.25">
      <c r="A20" s="36">
        <v>2230</v>
      </c>
      <c r="B20" s="22"/>
      <c r="C20" s="37" t="s">
        <v>27</v>
      </c>
      <c r="D20" s="38">
        <f>D69+D91+D115</f>
        <v>51940.4</v>
      </c>
      <c r="E20" s="38">
        <f t="shared" ref="E20:I20" si="8">E69+E91+E115</f>
        <v>45628.799999999996</v>
      </c>
      <c r="F20" s="38">
        <f t="shared" si="8"/>
        <v>127334.39999999999</v>
      </c>
      <c r="G20" s="38">
        <f t="shared" si="8"/>
        <v>67740.800000000003</v>
      </c>
      <c r="H20" s="38">
        <f t="shared" si="8"/>
        <v>179274.8</v>
      </c>
      <c r="I20" s="38">
        <f t="shared" si="8"/>
        <v>113369.60000000001</v>
      </c>
      <c r="K20" s="14"/>
    </row>
    <row r="21" spans="1:11" ht="19.5" customHeight="1" x14ac:dyDescent="0.25">
      <c r="A21" s="36">
        <v>2240</v>
      </c>
      <c r="B21" s="22"/>
      <c r="C21" s="37" t="s">
        <v>28</v>
      </c>
      <c r="D21" s="39">
        <f>D52+D70+D92+D116+D155+D172+D190+D203+D214+D274+D282+D299+D312+D338+D346+D359+D378+D395+D411</f>
        <v>159470.19999999998</v>
      </c>
      <c r="E21" s="39">
        <f t="shared" ref="E21:I21" si="9">E52+E70+E92+E116+E155+E172+E190+E203+E214+E274+E282+E299+E312+E338+E346+E359+E378+E395+E411</f>
        <v>148120.70000000001</v>
      </c>
      <c r="F21" s="39">
        <f t="shared" si="9"/>
        <v>27836.7</v>
      </c>
      <c r="G21" s="39">
        <f t="shared" si="9"/>
        <v>393.3</v>
      </c>
      <c r="H21" s="39">
        <f t="shared" si="9"/>
        <v>187306.89999999997</v>
      </c>
      <c r="I21" s="39">
        <f t="shared" si="9"/>
        <v>148514</v>
      </c>
      <c r="K21" s="14"/>
    </row>
    <row r="22" spans="1:11" ht="19.5" customHeight="1" x14ac:dyDescent="0.25">
      <c r="A22" s="17">
        <v>2250</v>
      </c>
      <c r="B22" s="31"/>
      <c r="C22" s="18" t="s">
        <v>29</v>
      </c>
      <c r="D22" s="25">
        <f>D53+D412</f>
        <v>3753.3</v>
      </c>
      <c r="E22" s="25">
        <f t="shared" ref="E22:I22" si="10">E53+E412</f>
        <v>3734.5</v>
      </c>
      <c r="F22" s="25">
        <f t="shared" si="10"/>
        <v>410</v>
      </c>
      <c r="G22" s="25">
        <f t="shared" si="10"/>
        <v>0</v>
      </c>
      <c r="H22" s="25">
        <f t="shared" si="10"/>
        <v>4163.3</v>
      </c>
      <c r="I22" s="25">
        <f t="shared" si="10"/>
        <v>3734.5</v>
      </c>
      <c r="K22" s="14"/>
    </row>
    <row r="23" spans="1:11" ht="19.5" customHeight="1" x14ac:dyDescent="0.25">
      <c r="A23" s="36">
        <v>2270</v>
      </c>
      <c r="B23" s="22"/>
      <c r="C23" s="21" t="s">
        <v>30</v>
      </c>
      <c r="D23" s="38">
        <f>D24+D25+D26+D27+D28+D29</f>
        <v>198787.4</v>
      </c>
      <c r="E23" s="38">
        <f t="shared" ref="E23:I23" si="11">E24+E25+E26+E27+E28+E29</f>
        <v>140123.6</v>
      </c>
      <c r="F23" s="38">
        <f t="shared" si="11"/>
        <v>8060.4</v>
      </c>
      <c r="G23" s="38">
        <f t="shared" si="11"/>
        <v>2095.2000000000003</v>
      </c>
      <c r="H23" s="38">
        <f t="shared" si="11"/>
        <v>206847.8</v>
      </c>
      <c r="I23" s="38">
        <f t="shared" si="11"/>
        <v>142218.79999999999</v>
      </c>
      <c r="K23" s="14"/>
    </row>
    <row r="24" spans="1:11" s="4" customFormat="1" ht="19.5" customHeight="1" x14ac:dyDescent="0.25">
      <c r="A24" s="36">
        <v>2271</v>
      </c>
      <c r="B24" s="22"/>
      <c r="C24" s="21" t="s">
        <v>31</v>
      </c>
      <c r="D24" s="39">
        <f>D55+D72+D94+D118+D157+D174+D192+D216+D284+D301+D361+D380+D397+D414</f>
        <v>150414.1</v>
      </c>
      <c r="E24" s="39">
        <f t="shared" ref="E24:I24" si="12">E55+E72+E94+E118+E157+E174+E192+E216+E284+E301+E361+E380+E397+E414</f>
        <v>101315.59999999999</v>
      </c>
      <c r="F24" s="39">
        <f t="shared" si="12"/>
        <v>3735.7</v>
      </c>
      <c r="G24" s="39">
        <f t="shared" si="12"/>
        <v>1278</v>
      </c>
      <c r="H24" s="39">
        <f t="shared" si="12"/>
        <v>154149.80000000002</v>
      </c>
      <c r="I24" s="39">
        <f t="shared" si="12"/>
        <v>102593.59999999999</v>
      </c>
      <c r="K24" s="14"/>
    </row>
    <row r="25" spans="1:11" ht="19.5" customHeight="1" x14ac:dyDescent="0.25">
      <c r="A25" s="36">
        <v>2272</v>
      </c>
      <c r="B25" s="22"/>
      <c r="C25" s="21" t="s">
        <v>32</v>
      </c>
      <c r="D25" s="38">
        <f>D56+D73+D95+D119+D158+D175+D193+D217+D285+D302+D362+D381+D398+D415</f>
        <v>10679.299999999997</v>
      </c>
      <c r="E25" s="38">
        <f t="shared" ref="E25:I25" si="13">E56+E73+E95+E119+E158+E175+E193+E217+E285+E302+E362+E381+E398+E415</f>
        <v>7336.5</v>
      </c>
      <c r="F25" s="38">
        <f t="shared" si="13"/>
        <v>425</v>
      </c>
      <c r="G25" s="38">
        <f t="shared" si="13"/>
        <v>7.8999999999999995</v>
      </c>
      <c r="H25" s="38">
        <f t="shared" si="13"/>
        <v>11104.299999999997</v>
      </c>
      <c r="I25" s="38">
        <f t="shared" si="13"/>
        <v>7344.4</v>
      </c>
      <c r="K25" s="14"/>
    </row>
    <row r="26" spans="1:11" ht="19.5" customHeight="1" x14ac:dyDescent="0.25">
      <c r="A26" s="36">
        <v>2273</v>
      </c>
      <c r="B26" s="22"/>
      <c r="C26" s="21" t="s">
        <v>33</v>
      </c>
      <c r="D26" s="39">
        <f>D57+D74+D96+D120+D159+D176+D194+D218+D286+D303+D363+D382+D399+D416</f>
        <v>28074.499999999993</v>
      </c>
      <c r="E26" s="39">
        <f t="shared" ref="E26:I26" si="14">E57+E74+E96+E120+E159+E176+E194+E218+E286+E303+E363+E382+E399+E416</f>
        <v>24398.799999999996</v>
      </c>
      <c r="F26" s="39">
        <f t="shared" si="14"/>
        <v>3899.7000000000003</v>
      </c>
      <c r="G26" s="39">
        <f t="shared" si="14"/>
        <v>809.30000000000007</v>
      </c>
      <c r="H26" s="39">
        <f t="shared" si="14"/>
        <v>31974.199999999993</v>
      </c>
      <c r="I26" s="39">
        <f t="shared" si="14"/>
        <v>25208.099999999995</v>
      </c>
      <c r="K26" s="14"/>
    </row>
    <row r="27" spans="1:11" s="4" customFormat="1" ht="19.5" customHeight="1" x14ac:dyDescent="0.25">
      <c r="A27" s="36">
        <v>2274</v>
      </c>
      <c r="B27" s="22"/>
      <c r="C27" s="21" t="s">
        <v>34</v>
      </c>
      <c r="D27" s="38">
        <f>D75+D97+D121+D364</f>
        <v>67.099999999999994</v>
      </c>
      <c r="E27" s="38">
        <f t="shared" ref="E27:I27" si="15">E75+E97+E121+E364</f>
        <v>10</v>
      </c>
      <c r="F27" s="38">
        <f t="shared" si="15"/>
        <v>0</v>
      </c>
      <c r="G27" s="38">
        <f t="shared" si="15"/>
        <v>0</v>
      </c>
      <c r="H27" s="38">
        <f t="shared" si="15"/>
        <v>67.099999999999994</v>
      </c>
      <c r="I27" s="38">
        <f t="shared" si="15"/>
        <v>10</v>
      </c>
      <c r="K27" s="14"/>
    </row>
    <row r="28" spans="1:11" ht="19.5" customHeight="1" x14ac:dyDescent="0.25">
      <c r="A28" s="36">
        <v>2275</v>
      </c>
      <c r="B28" s="22"/>
      <c r="C28" s="21" t="s">
        <v>102</v>
      </c>
      <c r="D28" s="38">
        <f>D58+D76+D98+D122+D160+D177+D195+D219+D304+D365+D383+D417</f>
        <v>4758.7999999999993</v>
      </c>
      <c r="E28" s="38">
        <f t="shared" ref="E28:I28" si="16">E58+E76+E98+E122+E160+E177+E195+E219+E304+E365+E383+E417</f>
        <v>2970.1</v>
      </c>
      <c r="F28" s="38">
        <f t="shared" si="16"/>
        <v>0</v>
      </c>
      <c r="G28" s="38">
        <f t="shared" si="16"/>
        <v>0</v>
      </c>
      <c r="H28" s="38">
        <f t="shared" si="16"/>
        <v>4758.7999999999993</v>
      </c>
      <c r="I28" s="38">
        <f t="shared" si="16"/>
        <v>2970.1</v>
      </c>
    </row>
    <row r="29" spans="1:11" ht="19.5" customHeight="1" x14ac:dyDescent="0.25">
      <c r="A29" s="36">
        <v>2276</v>
      </c>
      <c r="B29" s="22"/>
      <c r="C29" s="21" t="s">
        <v>35</v>
      </c>
      <c r="D29" s="38">
        <f>D77+D99+D123</f>
        <v>4793.6000000000004</v>
      </c>
      <c r="E29" s="38">
        <f t="shared" ref="E29:I29" si="17">E77+E99+E123</f>
        <v>4092.6</v>
      </c>
      <c r="F29" s="38">
        <f t="shared" si="17"/>
        <v>0</v>
      </c>
      <c r="G29" s="38">
        <f t="shared" si="17"/>
        <v>0</v>
      </c>
      <c r="H29" s="38">
        <f t="shared" si="17"/>
        <v>4793.6000000000004</v>
      </c>
      <c r="I29" s="38">
        <f t="shared" si="17"/>
        <v>4092.6</v>
      </c>
      <c r="K29" s="14"/>
    </row>
    <row r="30" spans="1:11" ht="34.5" customHeight="1" x14ac:dyDescent="0.25">
      <c r="A30" s="19">
        <v>2280</v>
      </c>
      <c r="B30" s="20"/>
      <c r="C30" s="26" t="s">
        <v>43</v>
      </c>
      <c r="D30" s="38">
        <f>D31</f>
        <v>3004.3000000000006</v>
      </c>
      <c r="E30" s="38">
        <f t="shared" ref="E30:I30" si="18">E31</f>
        <v>993.99999999999989</v>
      </c>
      <c r="F30" s="38">
        <f t="shared" si="18"/>
        <v>85.9</v>
      </c>
      <c r="G30" s="38">
        <f t="shared" si="18"/>
        <v>0</v>
      </c>
      <c r="H30" s="38">
        <f t="shared" si="18"/>
        <v>3090.2000000000007</v>
      </c>
      <c r="I30" s="38">
        <f t="shared" si="18"/>
        <v>993.99999999999989</v>
      </c>
      <c r="K30" s="14"/>
    </row>
    <row r="31" spans="1:11" ht="33" customHeight="1" x14ac:dyDescent="0.25">
      <c r="A31" s="36">
        <v>2282</v>
      </c>
      <c r="B31" s="22"/>
      <c r="C31" s="21" t="s">
        <v>36</v>
      </c>
      <c r="D31" s="39">
        <f>D59+D78+D100+D124+D161+D178+D196+D220+D245+D287+D313+D321+D347+D366+D384+D402+D418+D339</f>
        <v>3004.3000000000006</v>
      </c>
      <c r="E31" s="39">
        <f t="shared" ref="E31:I31" si="19">E59+E78+E100+E124+E161+E178+E196+E220+E245+E287+E313+E321+E347+E366+E384+E402+E418+E339</f>
        <v>993.99999999999989</v>
      </c>
      <c r="F31" s="39">
        <f t="shared" si="19"/>
        <v>85.9</v>
      </c>
      <c r="G31" s="39">
        <f t="shared" si="19"/>
        <v>0</v>
      </c>
      <c r="H31" s="39">
        <f t="shared" si="19"/>
        <v>3090.2000000000007</v>
      </c>
      <c r="I31" s="39">
        <f t="shared" si="19"/>
        <v>993.99999999999989</v>
      </c>
      <c r="K31" s="14"/>
    </row>
    <row r="32" spans="1:11" ht="19.5" customHeight="1" x14ac:dyDescent="0.25">
      <c r="A32" s="19">
        <v>2600</v>
      </c>
      <c r="B32" s="20"/>
      <c r="C32" s="26" t="s">
        <v>44</v>
      </c>
      <c r="D32" s="38">
        <f>D33</f>
        <v>94272.8</v>
      </c>
      <c r="E32" s="38">
        <f t="shared" ref="E32:I32" si="20">E33</f>
        <v>79598.700000000012</v>
      </c>
      <c r="F32" s="38">
        <f t="shared" si="20"/>
        <v>10000</v>
      </c>
      <c r="G32" s="38">
        <f t="shared" si="20"/>
        <v>5725.8</v>
      </c>
      <c r="H32" s="38">
        <f t="shared" si="20"/>
        <v>104272.8</v>
      </c>
      <c r="I32" s="38">
        <f t="shared" si="20"/>
        <v>85324.500000000015</v>
      </c>
      <c r="K32" s="14"/>
    </row>
    <row r="33" spans="1:12" ht="20.25" customHeight="1" x14ac:dyDescent="0.25">
      <c r="A33" s="19">
        <v>2610</v>
      </c>
      <c r="B33" s="20"/>
      <c r="C33" s="21" t="s">
        <v>45</v>
      </c>
      <c r="D33" s="38">
        <f>D134+D317+D349+D430+D440+D458</f>
        <v>94272.8</v>
      </c>
      <c r="E33" s="38">
        <f t="shared" ref="E33:I33" si="21">E134+E317+E349+E430+E440+E458</f>
        <v>79598.700000000012</v>
      </c>
      <c r="F33" s="38">
        <f t="shared" si="21"/>
        <v>10000</v>
      </c>
      <c r="G33" s="38">
        <f t="shared" si="21"/>
        <v>5725.8</v>
      </c>
      <c r="H33" s="38">
        <f t="shared" si="21"/>
        <v>104272.8</v>
      </c>
      <c r="I33" s="38">
        <f t="shared" si="21"/>
        <v>85324.500000000015</v>
      </c>
      <c r="K33" s="14"/>
    </row>
    <row r="34" spans="1:12" ht="19.5" customHeight="1" x14ac:dyDescent="0.25">
      <c r="A34" s="36">
        <v>2700</v>
      </c>
      <c r="B34" s="22"/>
      <c r="C34" s="21" t="s">
        <v>37</v>
      </c>
      <c r="D34" s="38">
        <f>D35</f>
        <v>5833.9</v>
      </c>
      <c r="E34" s="38">
        <f t="shared" ref="E34:I34" si="22">E35</f>
        <v>5812.2</v>
      </c>
      <c r="F34" s="38">
        <f t="shared" si="22"/>
        <v>0</v>
      </c>
      <c r="G34" s="38">
        <f t="shared" si="22"/>
        <v>4.3</v>
      </c>
      <c r="H34" s="38">
        <f t="shared" si="22"/>
        <v>5833.9</v>
      </c>
      <c r="I34" s="38">
        <f t="shared" si="22"/>
        <v>5816.5</v>
      </c>
      <c r="J34" s="3"/>
      <c r="K34" s="16"/>
      <c r="L34" s="3"/>
    </row>
    <row r="35" spans="1:12" ht="19.5" customHeight="1" x14ac:dyDescent="0.25">
      <c r="A35" s="36">
        <v>2730</v>
      </c>
      <c r="B35" s="22"/>
      <c r="C35" s="21" t="s">
        <v>38</v>
      </c>
      <c r="D35" s="38">
        <f>D102+D205+D351</f>
        <v>5833.9</v>
      </c>
      <c r="E35" s="38">
        <f t="shared" ref="E35:I35" si="23">E102+E205+E351</f>
        <v>5812.2</v>
      </c>
      <c r="F35" s="38">
        <f t="shared" si="23"/>
        <v>0</v>
      </c>
      <c r="G35" s="38">
        <f t="shared" si="23"/>
        <v>4.3</v>
      </c>
      <c r="H35" s="38">
        <f t="shared" si="23"/>
        <v>5833.9</v>
      </c>
      <c r="I35" s="38">
        <f t="shared" si="23"/>
        <v>5816.5</v>
      </c>
      <c r="J35" s="3"/>
      <c r="K35" s="16"/>
      <c r="L35" s="3"/>
    </row>
    <row r="36" spans="1:12" ht="19.5" customHeight="1" x14ac:dyDescent="0.25">
      <c r="A36" s="40">
        <v>2800</v>
      </c>
      <c r="B36" s="22"/>
      <c r="C36" s="37" t="s">
        <v>39</v>
      </c>
      <c r="D36" s="38">
        <f>D60+D79+D103+D162+D179+D197+D367+D385+D419</f>
        <v>101.4</v>
      </c>
      <c r="E36" s="38">
        <f t="shared" ref="E36:I36" si="24">E60+E79+E103+E162+E179+E197+E367+E385+E419</f>
        <v>84.9</v>
      </c>
      <c r="F36" s="38">
        <f t="shared" si="24"/>
        <v>6096.9</v>
      </c>
      <c r="G36" s="38">
        <f t="shared" si="24"/>
        <v>231.1</v>
      </c>
      <c r="H36" s="38">
        <f t="shared" si="24"/>
        <v>6198.2999999999993</v>
      </c>
      <c r="I36" s="38">
        <f t="shared" si="24"/>
        <v>316.00000000000006</v>
      </c>
      <c r="J36" s="3"/>
      <c r="K36" s="16"/>
      <c r="L36" s="3"/>
    </row>
    <row r="37" spans="1:12" ht="19.5" customHeight="1" x14ac:dyDescent="0.25">
      <c r="A37" s="36">
        <v>3000</v>
      </c>
      <c r="B37" s="22"/>
      <c r="C37" s="37" t="s">
        <v>40</v>
      </c>
      <c r="D37" s="38">
        <f>D38+D39+D40+D41+D42+D43</f>
        <v>0</v>
      </c>
      <c r="E37" s="38">
        <f t="shared" ref="E37:I37" si="25">E38+E39+E40+E41+E42+E43</f>
        <v>0</v>
      </c>
      <c r="F37" s="38">
        <f t="shared" si="25"/>
        <v>373183.9</v>
      </c>
      <c r="G37" s="38">
        <f t="shared" si="25"/>
        <v>360386.7</v>
      </c>
      <c r="H37" s="38">
        <f t="shared" si="25"/>
        <v>373183.9</v>
      </c>
      <c r="I37" s="38">
        <f t="shared" si="25"/>
        <v>360386.7</v>
      </c>
      <c r="J37" s="3"/>
      <c r="K37" s="13"/>
      <c r="L37" s="3"/>
    </row>
    <row r="38" spans="1:12" ht="18.75" customHeight="1" x14ac:dyDescent="0.25">
      <c r="A38" s="36">
        <v>3110</v>
      </c>
      <c r="B38" s="22"/>
      <c r="C38" s="37" t="s">
        <v>51</v>
      </c>
      <c r="D38" s="38">
        <f>D81+D105+D126+D142+D164+D181+D199+D222+D230+D233+D238+D247+D250+D253+D266+D306+D369+D451</f>
        <v>0</v>
      </c>
      <c r="E38" s="38">
        <f t="shared" ref="E38:I38" si="26">E81+E105+E126+E142+E164+E181+E199+E222+E230+E233+E238+E247+E250+E253+E266+E306+E369+E451</f>
        <v>0</v>
      </c>
      <c r="F38" s="38">
        <f t="shared" si="26"/>
        <v>35939.4</v>
      </c>
      <c r="G38" s="38">
        <f t="shared" si="26"/>
        <v>38831.999999999993</v>
      </c>
      <c r="H38" s="38">
        <f t="shared" si="26"/>
        <v>35939.4</v>
      </c>
      <c r="I38" s="38">
        <f t="shared" si="26"/>
        <v>38831.999999999993</v>
      </c>
      <c r="K38" s="14"/>
    </row>
    <row r="39" spans="1:12" ht="21" customHeight="1" x14ac:dyDescent="0.25">
      <c r="A39" s="19">
        <v>3131</v>
      </c>
      <c r="B39" s="26"/>
      <c r="C39" s="37" t="s">
        <v>91</v>
      </c>
      <c r="D39" s="38">
        <f>D432+D436</f>
        <v>0</v>
      </c>
      <c r="E39" s="38">
        <f t="shared" ref="E39:I39" si="27">E432+E436</f>
        <v>0</v>
      </c>
      <c r="F39" s="38">
        <f t="shared" si="27"/>
        <v>44792.100000000006</v>
      </c>
      <c r="G39" s="38">
        <f t="shared" si="27"/>
        <v>46677.1</v>
      </c>
      <c r="H39" s="38">
        <f t="shared" si="27"/>
        <v>44792.100000000006</v>
      </c>
      <c r="I39" s="38">
        <f t="shared" si="27"/>
        <v>46677.1</v>
      </c>
    </row>
    <row r="40" spans="1:12" ht="19.5" customHeight="1" x14ac:dyDescent="0.25">
      <c r="A40" s="22">
        <v>3132</v>
      </c>
      <c r="B40" s="22"/>
      <c r="C40" s="37" t="s">
        <v>41</v>
      </c>
      <c r="D40" s="38">
        <f>D82+D106+D127+D182+D307+D370+D387+D422+D433+D452</f>
        <v>0</v>
      </c>
      <c r="E40" s="38">
        <f t="shared" ref="E40:I40" si="28">E82+E106+E127+E182+E307+E370+E387+E422+E433+E452</f>
        <v>0</v>
      </c>
      <c r="F40" s="38">
        <f t="shared" si="28"/>
        <v>148630.70000000001</v>
      </c>
      <c r="G40" s="38">
        <f t="shared" si="28"/>
        <v>131966.1</v>
      </c>
      <c r="H40" s="38">
        <f t="shared" si="28"/>
        <v>148630.70000000001</v>
      </c>
      <c r="I40" s="38">
        <f t="shared" si="28"/>
        <v>131966.1</v>
      </c>
    </row>
    <row r="41" spans="1:12" ht="19.5" customHeight="1" x14ac:dyDescent="0.25">
      <c r="A41" s="22">
        <v>3142</v>
      </c>
      <c r="B41" s="22"/>
      <c r="C41" s="37" t="s">
        <v>97</v>
      </c>
      <c r="D41" s="38">
        <f>D445+D448</f>
        <v>0</v>
      </c>
      <c r="E41" s="38">
        <f t="shared" ref="E41:I41" si="29">E445+E448</f>
        <v>0</v>
      </c>
      <c r="F41" s="38">
        <f t="shared" si="29"/>
        <v>112925.8</v>
      </c>
      <c r="G41" s="38">
        <f t="shared" si="29"/>
        <v>112206.3</v>
      </c>
      <c r="H41" s="38">
        <f t="shared" si="29"/>
        <v>112925.8</v>
      </c>
      <c r="I41" s="38">
        <f t="shared" si="29"/>
        <v>112206.3</v>
      </c>
    </row>
    <row r="42" spans="1:12" ht="19.5" customHeight="1" x14ac:dyDescent="0.25">
      <c r="A42" s="22">
        <v>3210</v>
      </c>
      <c r="B42" s="23"/>
      <c r="C42" s="24" t="s">
        <v>42</v>
      </c>
      <c r="D42" s="41">
        <f>D442+D455</f>
        <v>0</v>
      </c>
      <c r="E42" s="41">
        <f t="shared" ref="E42:I42" si="30">E442+E455</f>
        <v>0</v>
      </c>
      <c r="F42" s="41">
        <f t="shared" si="30"/>
        <v>10781.9</v>
      </c>
      <c r="G42" s="41">
        <f t="shared" si="30"/>
        <v>10594</v>
      </c>
      <c r="H42" s="41">
        <f t="shared" si="30"/>
        <v>10781.9</v>
      </c>
      <c r="I42" s="41">
        <f t="shared" si="30"/>
        <v>10594</v>
      </c>
    </row>
    <row r="43" spans="1:12" ht="19.5" customHeight="1" x14ac:dyDescent="0.25">
      <c r="A43" s="19">
        <v>3240</v>
      </c>
      <c r="B43" s="42"/>
      <c r="C43" s="43" t="s">
        <v>46</v>
      </c>
      <c r="D43" s="41">
        <f>D269+D324+D330+D327</f>
        <v>0</v>
      </c>
      <c r="E43" s="41">
        <f t="shared" ref="E43:I43" si="31">E269+E324+E330+E327</f>
        <v>0</v>
      </c>
      <c r="F43" s="41">
        <f t="shared" si="31"/>
        <v>20114</v>
      </c>
      <c r="G43" s="41">
        <f t="shared" si="31"/>
        <v>20111.2</v>
      </c>
      <c r="H43" s="41">
        <f t="shared" si="31"/>
        <v>20114</v>
      </c>
      <c r="I43" s="41">
        <f t="shared" si="31"/>
        <v>20111.2</v>
      </c>
    </row>
    <row r="44" spans="1:12" ht="21.75" customHeight="1" x14ac:dyDescent="0.25">
      <c r="A44" s="78" t="s">
        <v>50</v>
      </c>
      <c r="B44" s="79"/>
      <c r="C44" s="80"/>
      <c r="D44" s="19"/>
      <c r="E44" s="19"/>
      <c r="F44" s="19"/>
      <c r="G44" s="19"/>
      <c r="H44" s="19"/>
      <c r="I44" s="19"/>
    </row>
    <row r="45" spans="1:12" ht="39.75" customHeight="1" x14ac:dyDescent="0.25">
      <c r="A45" s="44" t="s">
        <v>53</v>
      </c>
      <c r="B45" s="44" t="s">
        <v>55</v>
      </c>
      <c r="C45" s="45" t="s">
        <v>54</v>
      </c>
      <c r="D45" s="46">
        <f>D46</f>
        <v>125826.5</v>
      </c>
      <c r="E45" s="46">
        <f t="shared" ref="E45:I45" si="32">E46</f>
        <v>124921.59999999999</v>
      </c>
      <c r="F45" s="46">
        <f t="shared" si="32"/>
        <v>0</v>
      </c>
      <c r="G45" s="46">
        <f t="shared" si="32"/>
        <v>0</v>
      </c>
      <c r="H45" s="46">
        <f t="shared" si="32"/>
        <v>125826.5</v>
      </c>
      <c r="I45" s="46">
        <f t="shared" si="32"/>
        <v>124921.59999999999</v>
      </c>
      <c r="J45" s="3"/>
      <c r="K45" s="3"/>
      <c r="L45" s="3"/>
    </row>
    <row r="46" spans="1:12" ht="23.25" customHeight="1" x14ac:dyDescent="0.25">
      <c r="A46" s="36">
        <v>2000</v>
      </c>
      <c r="B46" s="22"/>
      <c r="C46" s="37" t="s">
        <v>20</v>
      </c>
      <c r="D46" s="38">
        <f t="shared" ref="D46:I46" si="33">D47+D49+D50+D60</f>
        <v>125826.5</v>
      </c>
      <c r="E46" s="38">
        <f t="shared" si="33"/>
        <v>124921.59999999999</v>
      </c>
      <c r="F46" s="38">
        <f t="shared" si="33"/>
        <v>0</v>
      </c>
      <c r="G46" s="38">
        <f t="shared" si="33"/>
        <v>0</v>
      </c>
      <c r="H46" s="38">
        <f t="shared" si="33"/>
        <v>125826.5</v>
      </c>
      <c r="I46" s="38">
        <f t="shared" si="33"/>
        <v>124921.59999999999</v>
      </c>
      <c r="J46" s="3"/>
      <c r="K46" s="3"/>
      <c r="L46" s="3"/>
    </row>
    <row r="47" spans="1:12" ht="21" customHeight="1" x14ac:dyDescent="0.25">
      <c r="A47" s="36">
        <v>2110</v>
      </c>
      <c r="B47" s="22"/>
      <c r="C47" s="37" t="s">
        <v>21</v>
      </c>
      <c r="D47" s="38">
        <f>D48</f>
        <v>95735.2</v>
      </c>
      <c r="E47" s="38">
        <f t="shared" ref="E47:I47" si="34">E48</f>
        <v>95731.8</v>
      </c>
      <c r="F47" s="38">
        <f t="shared" si="34"/>
        <v>0</v>
      </c>
      <c r="G47" s="38">
        <f t="shared" si="34"/>
        <v>0</v>
      </c>
      <c r="H47" s="38">
        <f t="shared" si="34"/>
        <v>95735.2</v>
      </c>
      <c r="I47" s="38">
        <f t="shared" si="34"/>
        <v>95731.8</v>
      </c>
      <c r="J47" s="3"/>
      <c r="K47" s="3"/>
      <c r="L47" s="3"/>
    </row>
    <row r="48" spans="1:12" ht="19.5" customHeight="1" x14ac:dyDescent="0.25">
      <c r="A48" s="36">
        <v>2111</v>
      </c>
      <c r="B48" s="22"/>
      <c r="C48" s="37" t="s">
        <v>22</v>
      </c>
      <c r="D48" s="38">
        <v>95735.2</v>
      </c>
      <c r="E48" s="38">
        <v>95731.8</v>
      </c>
      <c r="F48" s="38"/>
      <c r="G48" s="38"/>
      <c r="H48" s="38">
        <f>D48+F48</f>
        <v>95735.2</v>
      </c>
      <c r="I48" s="38">
        <f>E48+G48</f>
        <v>95731.8</v>
      </c>
      <c r="J48" s="3"/>
      <c r="K48" s="3"/>
      <c r="L48" s="3"/>
    </row>
    <row r="49" spans="1:12" ht="19.5" customHeight="1" x14ac:dyDescent="0.25">
      <c r="A49" s="36">
        <v>2120</v>
      </c>
      <c r="B49" s="22"/>
      <c r="C49" s="37" t="s">
        <v>23</v>
      </c>
      <c r="D49" s="38">
        <v>21248.3</v>
      </c>
      <c r="E49" s="38">
        <v>21219.1</v>
      </c>
      <c r="F49" s="38"/>
      <c r="G49" s="38"/>
      <c r="H49" s="38">
        <f>D49+F49</f>
        <v>21248.3</v>
      </c>
      <c r="I49" s="38">
        <f>E49+G49</f>
        <v>21219.1</v>
      </c>
    </row>
    <row r="50" spans="1:12" ht="21.75" customHeight="1" x14ac:dyDescent="0.25">
      <c r="A50" s="36">
        <v>2200</v>
      </c>
      <c r="B50" s="22"/>
      <c r="C50" s="37" t="s">
        <v>47</v>
      </c>
      <c r="D50" s="38">
        <f>D51+D52+D53+D54+D59</f>
        <v>8741.6</v>
      </c>
      <c r="E50" s="38">
        <f t="shared" ref="E50:I50" si="35">E51+E52+E53+E54+E59</f>
        <v>7885.8</v>
      </c>
      <c r="F50" s="38">
        <f t="shared" si="35"/>
        <v>0</v>
      </c>
      <c r="G50" s="38">
        <f t="shared" si="35"/>
        <v>0</v>
      </c>
      <c r="H50" s="38">
        <f t="shared" si="35"/>
        <v>8741.6</v>
      </c>
      <c r="I50" s="38">
        <f t="shared" si="35"/>
        <v>7885.8</v>
      </c>
    </row>
    <row r="51" spans="1:12" ht="19.5" customHeight="1" x14ac:dyDescent="0.25">
      <c r="A51" s="17">
        <v>2210</v>
      </c>
      <c r="B51" s="31"/>
      <c r="C51" s="18" t="s">
        <v>25</v>
      </c>
      <c r="D51" s="25">
        <v>1227.0999999999999</v>
      </c>
      <c r="E51" s="25">
        <v>1226.5</v>
      </c>
      <c r="F51" s="25"/>
      <c r="G51" s="25"/>
      <c r="H51" s="25">
        <f>D51+F51</f>
        <v>1227.0999999999999</v>
      </c>
      <c r="I51" s="25">
        <f>E51+G51</f>
        <v>1226.5</v>
      </c>
    </row>
    <row r="52" spans="1:12" ht="19.5" customHeight="1" x14ac:dyDescent="0.25">
      <c r="A52" s="17">
        <v>2240</v>
      </c>
      <c r="B52" s="31"/>
      <c r="C52" s="18" t="s">
        <v>28</v>
      </c>
      <c r="D52" s="25">
        <v>4345.3999999999996</v>
      </c>
      <c r="E52" s="25">
        <v>4338.5</v>
      </c>
      <c r="F52" s="25"/>
      <c r="G52" s="25"/>
      <c r="H52" s="25">
        <f t="shared" ref="H52:I52" si="36">D52+F52</f>
        <v>4345.3999999999996</v>
      </c>
      <c r="I52" s="25">
        <f t="shared" si="36"/>
        <v>4338.5</v>
      </c>
    </row>
    <row r="53" spans="1:12" ht="19.5" customHeight="1" x14ac:dyDescent="0.25">
      <c r="A53" s="17">
        <v>2250</v>
      </c>
      <c r="B53" s="31"/>
      <c r="C53" s="18" t="s">
        <v>29</v>
      </c>
      <c r="D53" s="25">
        <v>3.3</v>
      </c>
      <c r="E53" s="25">
        <v>3.3</v>
      </c>
      <c r="F53" s="25"/>
      <c r="G53" s="25"/>
      <c r="H53" s="25">
        <f>D53+F53</f>
        <v>3.3</v>
      </c>
      <c r="I53" s="25">
        <f>E53+G53</f>
        <v>3.3</v>
      </c>
    </row>
    <row r="54" spans="1:12" ht="19.5" customHeight="1" x14ac:dyDescent="0.25">
      <c r="A54" s="36">
        <v>2270</v>
      </c>
      <c r="B54" s="22"/>
      <c r="C54" s="21" t="s">
        <v>57</v>
      </c>
      <c r="D54" s="38">
        <f>D55+D56+D57+D58</f>
        <v>3137.1</v>
      </c>
      <c r="E54" s="38">
        <f t="shared" ref="E54:I54" si="37">E55+E56+E57+E58</f>
        <v>2289.1999999999998</v>
      </c>
      <c r="F54" s="38">
        <f t="shared" si="37"/>
        <v>0</v>
      </c>
      <c r="G54" s="38">
        <f t="shared" si="37"/>
        <v>0</v>
      </c>
      <c r="H54" s="38">
        <f t="shared" si="37"/>
        <v>3137.1</v>
      </c>
      <c r="I54" s="38">
        <f t="shared" si="37"/>
        <v>2289.1999999999998</v>
      </c>
    </row>
    <row r="55" spans="1:12" s="4" customFormat="1" ht="19.5" customHeight="1" x14ac:dyDescent="0.25">
      <c r="A55" s="36">
        <v>2271</v>
      </c>
      <c r="B55" s="22"/>
      <c r="C55" s="21" t="s">
        <v>31</v>
      </c>
      <c r="D55" s="38">
        <v>1607.9</v>
      </c>
      <c r="E55" s="38">
        <v>1088.0999999999999</v>
      </c>
      <c r="F55" s="38"/>
      <c r="G55" s="38"/>
      <c r="H55" s="38">
        <f>D55+F55</f>
        <v>1607.9</v>
      </c>
      <c r="I55" s="38">
        <f>E55+G55</f>
        <v>1088.0999999999999</v>
      </c>
    </row>
    <row r="56" spans="1:12" ht="19.5" customHeight="1" x14ac:dyDescent="0.25">
      <c r="A56" s="36">
        <v>2272</v>
      </c>
      <c r="B56" s="22"/>
      <c r="C56" s="21" t="s">
        <v>32</v>
      </c>
      <c r="D56" s="38">
        <v>155.4</v>
      </c>
      <c r="E56" s="39">
        <v>104.6</v>
      </c>
      <c r="F56" s="38"/>
      <c r="G56" s="38"/>
      <c r="H56" s="38">
        <f t="shared" ref="H56:I60" si="38">D56+F56</f>
        <v>155.4</v>
      </c>
      <c r="I56" s="38">
        <f t="shared" si="38"/>
        <v>104.6</v>
      </c>
    </row>
    <row r="57" spans="1:12" ht="19.5" customHeight="1" x14ac:dyDescent="0.25">
      <c r="A57" s="36">
        <v>2273</v>
      </c>
      <c r="B57" s="22"/>
      <c r="C57" s="21" t="s">
        <v>33</v>
      </c>
      <c r="D57" s="38">
        <v>1306.2</v>
      </c>
      <c r="E57" s="38">
        <v>1047.2</v>
      </c>
      <c r="F57" s="38"/>
      <c r="G57" s="38"/>
      <c r="H57" s="38">
        <f t="shared" si="38"/>
        <v>1306.2</v>
      </c>
      <c r="I57" s="38">
        <f t="shared" si="38"/>
        <v>1047.2</v>
      </c>
    </row>
    <row r="58" spans="1:12" ht="19.5" customHeight="1" x14ac:dyDescent="0.25">
      <c r="A58" s="36">
        <v>2275</v>
      </c>
      <c r="B58" s="22"/>
      <c r="C58" s="21" t="s">
        <v>102</v>
      </c>
      <c r="D58" s="38">
        <v>67.599999999999994</v>
      </c>
      <c r="E58" s="38">
        <v>49.3</v>
      </c>
      <c r="F58" s="38"/>
      <c r="G58" s="38"/>
      <c r="H58" s="38">
        <f t="shared" si="38"/>
        <v>67.599999999999994</v>
      </c>
      <c r="I58" s="38">
        <f t="shared" si="38"/>
        <v>49.3</v>
      </c>
    </row>
    <row r="59" spans="1:12" ht="35.25" customHeight="1" x14ac:dyDescent="0.25">
      <c r="A59" s="36">
        <v>2282</v>
      </c>
      <c r="B59" s="22"/>
      <c r="C59" s="21" t="s">
        <v>48</v>
      </c>
      <c r="D59" s="38">
        <v>28.7</v>
      </c>
      <c r="E59" s="38">
        <v>28.3</v>
      </c>
      <c r="F59" s="38"/>
      <c r="G59" s="38"/>
      <c r="H59" s="38">
        <f t="shared" ref="H59:H60" si="39">D59+F59</f>
        <v>28.7</v>
      </c>
      <c r="I59" s="38">
        <f t="shared" si="38"/>
        <v>28.3</v>
      </c>
    </row>
    <row r="60" spans="1:12" ht="19.5" customHeight="1" x14ac:dyDescent="0.25">
      <c r="A60" s="40">
        <v>2800</v>
      </c>
      <c r="B60" s="22"/>
      <c r="C60" s="37" t="s">
        <v>49</v>
      </c>
      <c r="D60" s="38">
        <v>101.4</v>
      </c>
      <c r="E60" s="38">
        <v>84.9</v>
      </c>
      <c r="F60" s="38"/>
      <c r="G60" s="38"/>
      <c r="H60" s="38">
        <f t="shared" si="39"/>
        <v>101.4</v>
      </c>
      <c r="I60" s="38">
        <f t="shared" si="38"/>
        <v>84.9</v>
      </c>
      <c r="J60" s="3"/>
      <c r="K60" s="3"/>
      <c r="L60" s="3"/>
    </row>
    <row r="61" spans="1:12" s="34" customFormat="1" ht="24" customHeight="1" x14ac:dyDescent="0.25">
      <c r="A61" s="45">
        <v>4711010</v>
      </c>
      <c r="B61" s="44" t="s">
        <v>62</v>
      </c>
      <c r="C61" s="45" t="s">
        <v>63</v>
      </c>
      <c r="D61" s="46">
        <f t="shared" ref="D61" si="40">D62+D80</f>
        <v>796038.7</v>
      </c>
      <c r="E61" s="46">
        <f t="shared" ref="E61:I61" si="41">E62+E80</f>
        <v>763513.79999999993</v>
      </c>
      <c r="F61" s="46">
        <f t="shared" si="41"/>
        <v>143108.29999999999</v>
      </c>
      <c r="G61" s="46">
        <f t="shared" si="41"/>
        <v>89861.3</v>
      </c>
      <c r="H61" s="46">
        <f t="shared" si="41"/>
        <v>939147</v>
      </c>
      <c r="I61" s="46">
        <f t="shared" si="41"/>
        <v>853375.09999999986</v>
      </c>
    </row>
    <row r="62" spans="1:12" ht="19.5" customHeight="1" x14ac:dyDescent="0.25">
      <c r="A62" s="36">
        <v>2000</v>
      </c>
      <c r="B62" s="22"/>
      <c r="C62" s="37" t="s">
        <v>20</v>
      </c>
      <c r="D62" s="38">
        <f>D63+D65+D66+D79</f>
        <v>796038.7</v>
      </c>
      <c r="E62" s="38">
        <f t="shared" ref="E62:I62" si="42">E63+E65+E66+E79</f>
        <v>763513.79999999993</v>
      </c>
      <c r="F62" s="38">
        <f t="shared" si="42"/>
        <v>114834.29999999999</v>
      </c>
      <c r="G62" s="38">
        <f t="shared" si="42"/>
        <v>63234.1</v>
      </c>
      <c r="H62" s="38">
        <f t="shared" si="42"/>
        <v>910873</v>
      </c>
      <c r="I62" s="38">
        <f t="shared" si="42"/>
        <v>826747.89999999991</v>
      </c>
    </row>
    <row r="63" spans="1:12" ht="19.5" customHeight="1" x14ac:dyDescent="0.25">
      <c r="A63" s="36">
        <v>2110</v>
      </c>
      <c r="B63" s="22"/>
      <c r="C63" s="37" t="s">
        <v>21</v>
      </c>
      <c r="D63" s="38">
        <f>D64</f>
        <v>518295.7</v>
      </c>
      <c r="E63" s="38">
        <f t="shared" ref="E63:I63" si="43">E64</f>
        <v>518295.7</v>
      </c>
      <c r="F63" s="38">
        <f t="shared" si="43"/>
        <v>0</v>
      </c>
      <c r="G63" s="38">
        <f t="shared" si="43"/>
        <v>0</v>
      </c>
      <c r="H63" s="38">
        <f t="shared" si="43"/>
        <v>518295.7</v>
      </c>
      <c r="I63" s="38">
        <f t="shared" si="43"/>
        <v>518295.7</v>
      </c>
    </row>
    <row r="64" spans="1:12" ht="19.5" customHeight="1" x14ac:dyDescent="0.25">
      <c r="A64" s="17">
        <v>2111</v>
      </c>
      <c r="B64" s="31"/>
      <c r="C64" s="18" t="s">
        <v>22</v>
      </c>
      <c r="D64" s="25">
        <v>518295.7</v>
      </c>
      <c r="E64" s="25">
        <v>518295.7</v>
      </c>
      <c r="F64" s="25"/>
      <c r="G64" s="25">
        <v>0</v>
      </c>
      <c r="H64" s="25">
        <f>D64+F64</f>
        <v>518295.7</v>
      </c>
      <c r="I64" s="25">
        <f>E64+G64</f>
        <v>518295.7</v>
      </c>
      <c r="J64" s="7"/>
      <c r="K64" s="3"/>
      <c r="L64" s="3"/>
    </row>
    <row r="65" spans="1:12" ht="19.5" customHeight="1" x14ac:dyDescent="0.25">
      <c r="A65" s="17">
        <v>2120</v>
      </c>
      <c r="B65" s="32"/>
      <c r="C65" s="18" t="s">
        <v>23</v>
      </c>
      <c r="D65" s="33">
        <v>114025</v>
      </c>
      <c r="E65" s="33">
        <v>114025</v>
      </c>
      <c r="F65" s="33"/>
      <c r="G65" s="33">
        <v>0</v>
      </c>
      <c r="H65" s="25">
        <f>D65+F65</f>
        <v>114025</v>
      </c>
      <c r="I65" s="25">
        <f>E65+G65</f>
        <v>114025</v>
      </c>
      <c r="J65" s="3"/>
      <c r="K65" s="3"/>
      <c r="L65" s="3"/>
    </row>
    <row r="66" spans="1:12" ht="19.5" customHeight="1" x14ac:dyDescent="0.25">
      <c r="A66" s="36">
        <v>2200</v>
      </c>
      <c r="B66" s="47"/>
      <c r="C66" s="37" t="s">
        <v>47</v>
      </c>
      <c r="D66" s="48">
        <f>D67+D68+D69+D70+D71+D78</f>
        <v>163718</v>
      </c>
      <c r="E66" s="48">
        <f t="shared" ref="E66:I66" si="44">E67+E68+E69+E70+E71+E78</f>
        <v>131193.09999999998</v>
      </c>
      <c r="F66" s="48">
        <f t="shared" si="44"/>
        <v>111834.29999999999</v>
      </c>
      <c r="G66" s="48">
        <f t="shared" si="44"/>
        <v>63213.5</v>
      </c>
      <c r="H66" s="48">
        <f t="shared" si="44"/>
        <v>275552.3</v>
      </c>
      <c r="I66" s="48">
        <f t="shared" si="44"/>
        <v>194406.59999999998</v>
      </c>
      <c r="J66" s="3"/>
      <c r="K66" s="3"/>
      <c r="L66" s="3"/>
    </row>
    <row r="67" spans="1:12" ht="19.5" customHeight="1" x14ac:dyDescent="0.25">
      <c r="A67" s="36">
        <v>2210</v>
      </c>
      <c r="B67" s="47"/>
      <c r="C67" s="37" t="s">
        <v>25</v>
      </c>
      <c r="D67" s="48">
        <v>22062.799999999999</v>
      </c>
      <c r="E67" s="48">
        <v>18077.900000000001</v>
      </c>
      <c r="F67" s="48"/>
      <c r="G67" s="48">
        <v>1759.9</v>
      </c>
      <c r="H67" s="38">
        <f>D67+F67</f>
        <v>22062.799999999999</v>
      </c>
      <c r="I67" s="38">
        <f>E67+G67</f>
        <v>19837.800000000003</v>
      </c>
      <c r="J67" s="3"/>
      <c r="K67" s="3"/>
      <c r="L67" s="3"/>
    </row>
    <row r="68" spans="1:12" ht="19.5" customHeight="1" x14ac:dyDescent="0.25">
      <c r="A68" s="36">
        <v>2220</v>
      </c>
      <c r="B68" s="47"/>
      <c r="C68" s="37" t="s">
        <v>56</v>
      </c>
      <c r="D68" s="48">
        <v>1504</v>
      </c>
      <c r="E68" s="48">
        <v>184.6</v>
      </c>
      <c r="F68" s="48"/>
      <c r="G68" s="48">
        <v>5.4</v>
      </c>
      <c r="H68" s="38">
        <f t="shared" ref="H68:I70" si="45">D68+F68</f>
        <v>1504</v>
      </c>
      <c r="I68" s="38">
        <f t="shared" si="45"/>
        <v>190</v>
      </c>
    </row>
    <row r="69" spans="1:12" ht="19.5" customHeight="1" x14ac:dyDescent="0.25">
      <c r="A69" s="36">
        <v>2230</v>
      </c>
      <c r="B69" s="47"/>
      <c r="C69" s="37" t="s">
        <v>27</v>
      </c>
      <c r="D69" s="48">
        <v>0</v>
      </c>
      <c r="E69" s="48">
        <v>0</v>
      </c>
      <c r="F69" s="48">
        <v>94909.7</v>
      </c>
      <c r="G69" s="48">
        <v>61046.7</v>
      </c>
      <c r="H69" s="38">
        <f t="shared" si="45"/>
        <v>94909.7</v>
      </c>
      <c r="I69" s="38">
        <f t="shared" si="45"/>
        <v>61046.7</v>
      </c>
    </row>
    <row r="70" spans="1:12" ht="19.5" customHeight="1" x14ac:dyDescent="0.25">
      <c r="A70" s="36">
        <v>2240</v>
      </c>
      <c r="B70" s="47"/>
      <c r="C70" s="37" t="s">
        <v>28</v>
      </c>
      <c r="D70" s="48">
        <v>64219.8</v>
      </c>
      <c r="E70" s="48">
        <v>61419.5</v>
      </c>
      <c r="F70" s="48">
        <v>12859.7</v>
      </c>
      <c r="G70" s="48">
        <v>5.8</v>
      </c>
      <c r="H70" s="38">
        <f t="shared" si="45"/>
        <v>77079.5</v>
      </c>
      <c r="I70" s="38">
        <f t="shared" si="45"/>
        <v>61425.3</v>
      </c>
    </row>
    <row r="71" spans="1:12" ht="19.5" customHeight="1" x14ac:dyDescent="0.25">
      <c r="A71" s="36">
        <v>2270</v>
      </c>
      <c r="B71" s="47"/>
      <c r="C71" s="21" t="s">
        <v>101</v>
      </c>
      <c r="D71" s="48">
        <f>D72+D73+D74+D75+D76+D77</f>
        <v>75837.399999999994</v>
      </c>
      <c r="E71" s="48">
        <f t="shared" ref="E71:I71" si="46">E72+E73+E74+E75+E76+E77</f>
        <v>51417.099999999991</v>
      </c>
      <c r="F71" s="48">
        <f t="shared" si="46"/>
        <v>4064.8999999999996</v>
      </c>
      <c r="G71" s="48">
        <f t="shared" si="46"/>
        <v>395.7</v>
      </c>
      <c r="H71" s="48">
        <f t="shared" si="46"/>
        <v>79902.3</v>
      </c>
      <c r="I71" s="48">
        <f t="shared" si="46"/>
        <v>51812.799999999996</v>
      </c>
    </row>
    <row r="72" spans="1:12" s="4" customFormat="1" ht="19.5" customHeight="1" x14ac:dyDescent="0.25">
      <c r="A72" s="36">
        <v>2271</v>
      </c>
      <c r="B72" s="47"/>
      <c r="C72" s="21" t="s">
        <v>31</v>
      </c>
      <c r="D72" s="48">
        <v>55798.7</v>
      </c>
      <c r="E72" s="48">
        <v>34751.5</v>
      </c>
      <c r="F72" s="48">
        <v>1953.7</v>
      </c>
      <c r="G72" s="48">
        <v>370</v>
      </c>
      <c r="H72" s="38">
        <f>D72+F72</f>
        <v>57752.399999999994</v>
      </c>
      <c r="I72" s="38">
        <f>E72+G72</f>
        <v>35121.5</v>
      </c>
    </row>
    <row r="73" spans="1:12" ht="19.5" customHeight="1" x14ac:dyDescent="0.25">
      <c r="A73" s="36">
        <v>2272</v>
      </c>
      <c r="B73" s="47"/>
      <c r="C73" s="21" t="s">
        <v>32</v>
      </c>
      <c r="D73" s="48">
        <v>5442.3</v>
      </c>
      <c r="E73" s="48">
        <v>3813.8</v>
      </c>
      <c r="F73" s="48">
        <v>200</v>
      </c>
      <c r="G73" s="48">
        <v>0</v>
      </c>
      <c r="H73" s="38">
        <f t="shared" ref="H73:I79" si="47">D73+F73</f>
        <v>5642.3</v>
      </c>
      <c r="I73" s="38">
        <f t="shared" si="47"/>
        <v>3813.8</v>
      </c>
    </row>
    <row r="74" spans="1:12" ht="19.5" customHeight="1" x14ac:dyDescent="0.25">
      <c r="A74" s="36">
        <v>2273</v>
      </c>
      <c r="B74" s="47"/>
      <c r="C74" s="21" t="s">
        <v>33</v>
      </c>
      <c r="D74" s="48">
        <v>9205.7000000000007</v>
      </c>
      <c r="E74" s="48">
        <v>8531.2000000000007</v>
      </c>
      <c r="F74" s="48">
        <v>1911.2</v>
      </c>
      <c r="G74" s="48">
        <v>25.7</v>
      </c>
      <c r="H74" s="38">
        <f t="shared" si="47"/>
        <v>11116.900000000001</v>
      </c>
      <c r="I74" s="38">
        <f t="shared" si="47"/>
        <v>8556.9000000000015</v>
      </c>
    </row>
    <row r="75" spans="1:12" ht="19.5" customHeight="1" x14ac:dyDescent="0.25">
      <c r="A75" s="36">
        <v>2274</v>
      </c>
      <c r="B75" s="47"/>
      <c r="C75" s="21" t="s">
        <v>34</v>
      </c>
      <c r="D75" s="48">
        <v>6.9</v>
      </c>
      <c r="E75" s="48">
        <v>1.7</v>
      </c>
      <c r="F75" s="48"/>
      <c r="G75" s="48"/>
      <c r="H75" s="38">
        <f t="shared" si="47"/>
        <v>6.9</v>
      </c>
      <c r="I75" s="38">
        <f t="shared" si="47"/>
        <v>1.7</v>
      </c>
    </row>
    <row r="76" spans="1:12" ht="19.5" customHeight="1" x14ac:dyDescent="0.25">
      <c r="A76" s="36">
        <v>2275</v>
      </c>
      <c r="B76" s="22"/>
      <c r="C76" s="21" t="s">
        <v>102</v>
      </c>
      <c r="D76" s="38">
        <v>2777.8</v>
      </c>
      <c r="E76" s="38">
        <v>1943.2</v>
      </c>
      <c r="F76" s="38"/>
      <c r="G76" s="38"/>
      <c r="H76" s="38">
        <f t="shared" si="47"/>
        <v>2777.8</v>
      </c>
      <c r="I76" s="38">
        <f t="shared" si="47"/>
        <v>1943.2</v>
      </c>
    </row>
    <row r="77" spans="1:12" s="4" customFormat="1" ht="19.5" customHeight="1" x14ac:dyDescent="0.25">
      <c r="A77" s="36">
        <v>2276</v>
      </c>
      <c r="B77" s="47"/>
      <c r="C77" s="21" t="s">
        <v>35</v>
      </c>
      <c r="D77" s="48">
        <v>2606</v>
      </c>
      <c r="E77" s="48">
        <v>2375.6999999999998</v>
      </c>
      <c r="F77" s="48"/>
      <c r="G77" s="48"/>
      <c r="H77" s="38">
        <f>D77+F77</f>
        <v>2606</v>
      </c>
      <c r="I77" s="38">
        <f t="shared" si="47"/>
        <v>2375.6999999999998</v>
      </c>
    </row>
    <row r="78" spans="1:12" ht="33.75" customHeight="1" x14ac:dyDescent="0.25">
      <c r="A78" s="36">
        <v>2282</v>
      </c>
      <c r="B78" s="47"/>
      <c r="C78" s="21" t="s">
        <v>48</v>
      </c>
      <c r="D78" s="48">
        <v>94</v>
      </c>
      <c r="E78" s="48">
        <v>94</v>
      </c>
      <c r="F78" s="48"/>
      <c r="G78" s="48"/>
      <c r="H78" s="38">
        <f t="shared" si="47"/>
        <v>94</v>
      </c>
      <c r="I78" s="38">
        <f t="shared" si="47"/>
        <v>94</v>
      </c>
    </row>
    <row r="79" spans="1:12" s="4" customFormat="1" ht="19.5" customHeight="1" x14ac:dyDescent="0.25">
      <c r="A79" s="40">
        <v>2800</v>
      </c>
      <c r="B79" s="47"/>
      <c r="C79" s="37" t="s">
        <v>49</v>
      </c>
      <c r="D79" s="48"/>
      <c r="E79" s="48"/>
      <c r="F79" s="48">
        <v>3000</v>
      </c>
      <c r="G79" s="48">
        <v>20.6</v>
      </c>
      <c r="H79" s="38">
        <f t="shared" si="47"/>
        <v>3000</v>
      </c>
      <c r="I79" s="38">
        <f t="shared" si="47"/>
        <v>20.6</v>
      </c>
    </row>
    <row r="80" spans="1:12" ht="19.5" customHeight="1" x14ac:dyDescent="0.25">
      <c r="A80" s="36">
        <v>3000</v>
      </c>
      <c r="B80" s="47"/>
      <c r="C80" s="37" t="s">
        <v>59</v>
      </c>
      <c r="D80" s="48">
        <f>D81+D82</f>
        <v>0</v>
      </c>
      <c r="E80" s="48">
        <f t="shared" ref="E80:I80" si="48">E81+E82</f>
        <v>0</v>
      </c>
      <c r="F80" s="48">
        <f t="shared" si="48"/>
        <v>28274</v>
      </c>
      <c r="G80" s="48">
        <f t="shared" si="48"/>
        <v>26627.200000000001</v>
      </c>
      <c r="H80" s="48">
        <f t="shared" si="48"/>
        <v>28274</v>
      </c>
      <c r="I80" s="48">
        <f t="shared" si="48"/>
        <v>26627.200000000001</v>
      </c>
    </row>
    <row r="81" spans="1:15" ht="21" customHeight="1" x14ac:dyDescent="0.25">
      <c r="A81" s="36">
        <v>3110</v>
      </c>
      <c r="B81" s="47"/>
      <c r="C81" s="37" t="s">
        <v>51</v>
      </c>
      <c r="D81" s="48"/>
      <c r="E81" s="48"/>
      <c r="F81" s="48">
        <v>3024</v>
      </c>
      <c r="G81" s="48">
        <v>2843.9</v>
      </c>
      <c r="H81" s="38">
        <f t="shared" ref="H81:I82" si="49">D81+F81</f>
        <v>3024</v>
      </c>
      <c r="I81" s="38">
        <f t="shared" si="49"/>
        <v>2843.9</v>
      </c>
    </row>
    <row r="82" spans="1:15" s="4" customFormat="1" ht="19.5" customHeight="1" x14ac:dyDescent="0.25">
      <c r="A82" s="47">
        <v>3132</v>
      </c>
      <c r="B82" s="47"/>
      <c r="C82" s="37" t="s">
        <v>60</v>
      </c>
      <c r="D82" s="48"/>
      <c r="E82" s="48"/>
      <c r="F82" s="48">
        <v>25250</v>
      </c>
      <c r="G82" s="48">
        <v>23783.3</v>
      </c>
      <c r="H82" s="38">
        <f t="shared" si="49"/>
        <v>25250</v>
      </c>
      <c r="I82" s="38">
        <f t="shared" si="49"/>
        <v>23783.3</v>
      </c>
    </row>
    <row r="83" spans="1:15" s="9" customFormat="1" ht="36" customHeight="1" x14ac:dyDescent="0.2">
      <c r="A83" s="45">
        <v>4711021</v>
      </c>
      <c r="B83" s="44" t="s">
        <v>61</v>
      </c>
      <c r="C83" s="45" t="s">
        <v>113</v>
      </c>
      <c r="D83" s="46">
        <f t="shared" ref="D83:I83" si="50">D84+D104</f>
        <v>720251.5</v>
      </c>
      <c r="E83" s="46">
        <f t="shared" si="50"/>
        <v>682328.10000000009</v>
      </c>
      <c r="F83" s="46">
        <f t="shared" si="50"/>
        <v>91300.6</v>
      </c>
      <c r="G83" s="46">
        <f t="shared" si="50"/>
        <v>52964.2</v>
      </c>
      <c r="H83" s="46">
        <f t="shared" si="50"/>
        <v>811552.10000000009</v>
      </c>
      <c r="I83" s="46">
        <f t="shared" si="50"/>
        <v>735292.3</v>
      </c>
    </row>
    <row r="84" spans="1:15" ht="19.5" customHeight="1" x14ac:dyDescent="0.25">
      <c r="A84" s="36">
        <v>2000</v>
      </c>
      <c r="B84" s="22"/>
      <c r="C84" s="37" t="s">
        <v>20</v>
      </c>
      <c r="D84" s="38">
        <f t="shared" ref="D84:I84" si="51">D85+D87+D88+D101+D103</f>
        <v>720251.5</v>
      </c>
      <c r="E84" s="38">
        <f t="shared" si="51"/>
        <v>682328.10000000009</v>
      </c>
      <c r="F84" s="38">
        <f t="shared" si="51"/>
        <v>52646.3</v>
      </c>
      <c r="G84" s="38">
        <f t="shared" si="51"/>
        <v>11744.5</v>
      </c>
      <c r="H84" s="38">
        <f t="shared" si="51"/>
        <v>772897.8</v>
      </c>
      <c r="I84" s="38">
        <f t="shared" si="51"/>
        <v>694072.60000000009</v>
      </c>
    </row>
    <row r="85" spans="1:15" s="5" customFormat="1" ht="19.5" customHeight="1" x14ac:dyDescent="0.2">
      <c r="A85" s="36">
        <v>2110</v>
      </c>
      <c r="B85" s="22"/>
      <c r="C85" s="37" t="s">
        <v>21</v>
      </c>
      <c r="D85" s="38">
        <f>D86</f>
        <v>395722.2</v>
      </c>
      <c r="E85" s="38">
        <f t="shared" ref="E85:I85" si="52">E86</f>
        <v>395722.2</v>
      </c>
      <c r="F85" s="38">
        <f t="shared" si="52"/>
        <v>0</v>
      </c>
      <c r="G85" s="38">
        <f t="shared" si="52"/>
        <v>0</v>
      </c>
      <c r="H85" s="38">
        <f t="shared" si="52"/>
        <v>395722.2</v>
      </c>
      <c r="I85" s="38">
        <f t="shared" si="52"/>
        <v>395722.2</v>
      </c>
      <c r="J85" s="8"/>
      <c r="K85" s="8"/>
      <c r="L85" s="8"/>
      <c r="M85" s="8"/>
      <c r="N85" s="8"/>
      <c r="O85" s="8"/>
    </row>
    <row r="86" spans="1:15" ht="19.5" customHeight="1" x14ac:dyDescent="0.25">
      <c r="A86" s="36">
        <v>2111</v>
      </c>
      <c r="B86" s="22"/>
      <c r="C86" s="37" t="s">
        <v>22</v>
      </c>
      <c r="D86" s="38">
        <v>395722.2</v>
      </c>
      <c r="E86" s="38">
        <v>395722.2</v>
      </c>
      <c r="F86" s="38"/>
      <c r="G86" s="38"/>
      <c r="H86" s="38">
        <f>D86+F86</f>
        <v>395722.2</v>
      </c>
      <c r="I86" s="38">
        <f>E86+G86</f>
        <v>395722.2</v>
      </c>
      <c r="J86" s="3"/>
      <c r="K86" s="3"/>
      <c r="L86" s="3"/>
    </row>
    <row r="87" spans="1:15" ht="19.5" customHeight="1" x14ac:dyDescent="0.25">
      <c r="A87" s="36">
        <v>2120</v>
      </c>
      <c r="B87" s="47"/>
      <c r="C87" s="37" t="s">
        <v>23</v>
      </c>
      <c r="D87" s="48">
        <v>89159.1</v>
      </c>
      <c r="E87" s="48">
        <v>89159.1</v>
      </c>
      <c r="F87" s="48"/>
      <c r="G87" s="48"/>
      <c r="H87" s="38">
        <f>D87+F87</f>
        <v>89159.1</v>
      </c>
      <c r="I87" s="38">
        <f>E87+G87</f>
        <v>89159.1</v>
      </c>
      <c r="J87" s="3"/>
      <c r="K87" s="3"/>
      <c r="L87" s="3"/>
    </row>
    <row r="88" spans="1:15" s="4" customFormat="1" ht="19.5" customHeight="1" x14ac:dyDescent="0.25">
      <c r="A88" s="36">
        <v>2200</v>
      </c>
      <c r="B88" s="47"/>
      <c r="C88" s="37" t="s">
        <v>47</v>
      </c>
      <c r="D88" s="48">
        <f>D89+D90+D91+D92+D93+D100</f>
        <v>235370.19999999998</v>
      </c>
      <c r="E88" s="48">
        <f t="shared" ref="E88:I88" si="53">E89+E90+E91+E92+E93+E100</f>
        <v>197446.8</v>
      </c>
      <c r="F88" s="48">
        <f t="shared" si="53"/>
        <v>49616.3</v>
      </c>
      <c r="G88" s="48">
        <f t="shared" si="53"/>
        <v>11530.1</v>
      </c>
      <c r="H88" s="48">
        <f t="shared" si="53"/>
        <v>284986.5</v>
      </c>
      <c r="I88" s="48">
        <f t="shared" si="53"/>
        <v>208976.90000000002</v>
      </c>
      <c r="J88" s="6"/>
      <c r="K88" s="6"/>
      <c r="L88" s="6"/>
    </row>
    <row r="89" spans="1:15" ht="19.5" customHeight="1" x14ac:dyDescent="0.25">
      <c r="A89" s="36">
        <v>2210</v>
      </c>
      <c r="B89" s="47"/>
      <c r="C89" s="37" t="s">
        <v>25</v>
      </c>
      <c r="D89" s="48">
        <v>23898.3</v>
      </c>
      <c r="E89" s="48">
        <v>23340.6</v>
      </c>
      <c r="F89" s="48">
        <v>64.8</v>
      </c>
      <c r="G89" s="48">
        <v>2533.1999999999998</v>
      </c>
      <c r="H89" s="38">
        <f>D89+F89</f>
        <v>23963.1</v>
      </c>
      <c r="I89" s="38">
        <f>E89+G89</f>
        <v>25873.8</v>
      </c>
    </row>
    <row r="90" spans="1:15" s="4" customFormat="1" ht="19.5" customHeight="1" x14ac:dyDescent="0.25">
      <c r="A90" s="36">
        <v>2220</v>
      </c>
      <c r="B90" s="47"/>
      <c r="C90" s="37" t="s">
        <v>56</v>
      </c>
      <c r="D90" s="48">
        <v>8534.7000000000007</v>
      </c>
      <c r="E90" s="48">
        <v>7459.2</v>
      </c>
      <c r="F90" s="48"/>
      <c r="G90" s="48">
        <v>359.9</v>
      </c>
      <c r="H90" s="38">
        <f t="shared" ref="H90:I92" si="54">D90+F90</f>
        <v>8534.7000000000007</v>
      </c>
      <c r="I90" s="38">
        <f t="shared" si="54"/>
        <v>7819.0999999999995</v>
      </c>
    </row>
    <row r="91" spans="1:15" ht="19.5" customHeight="1" x14ac:dyDescent="0.25">
      <c r="A91" s="36">
        <v>2230</v>
      </c>
      <c r="B91" s="47"/>
      <c r="C91" s="37" t="s">
        <v>27</v>
      </c>
      <c r="D91" s="48">
        <v>48389.4</v>
      </c>
      <c r="E91" s="48">
        <v>43512.2</v>
      </c>
      <c r="F91" s="48">
        <v>32424.7</v>
      </c>
      <c r="G91" s="48">
        <v>6694.1</v>
      </c>
      <c r="H91" s="38">
        <f t="shared" si="54"/>
        <v>80814.100000000006</v>
      </c>
      <c r="I91" s="38">
        <f t="shared" si="54"/>
        <v>50206.299999999996</v>
      </c>
    </row>
    <row r="92" spans="1:15" s="4" customFormat="1" ht="19.5" customHeight="1" x14ac:dyDescent="0.25">
      <c r="A92" s="36">
        <v>2240</v>
      </c>
      <c r="B92" s="47"/>
      <c r="C92" s="37" t="s">
        <v>28</v>
      </c>
      <c r="D92" s="48">
        <v>55202.2</v>
      </c>
      <c r="E92" s="48">
        <v>52559.9</v>
      </c>
      <c r="F92" s="48">
        <v>14907</v>
      </c>
      <c r="G92" s="48">
        <v>344.8</v>
      </c>
      <c r="H92" s="38">
        <f t="shared" si="54"/>
        <v>70109.2</v>
      </c>
      <c r="I92" s="38">
        <f t="shared" si="54"/>
        <v>52904.700000000004</v>
      </c>
    </row>
    <row r="93" spans="1:15" s="4" customFormat="1" ht="19.5" customHeight="1" x14ac:dyDescent="0.25">
      <c r="A93" s="36">
        <v>2270</v>
      </c>
      <c r="B93" s="47"/>
      <c r="C93" s="21" t="s">
        <v>57</v>
      </c>
      <c r="D93" s="48">
        <f>D94+D95+D96+D97+D98+D99</f>
        <v>99230.700000000012</v>
      </c>
      <c r="E93" s="48">
        <f t="shared" ref="E93:I93" si="55">E94+E95+E96+E97+E98+E99</f>
        <v>70502.7</v>
      </c>
      <c r="F93" s="48">
        <f t="shared" si="55"/>
        <v>2133.9</v>
      </c>
      <c r="G93" s="48">
        <f t="shared" si="55"/>
        <v>1598.1</v>
      </c>
      <c r="H93" s="48">
        <f t="shared" si="55"/>
        <v>101364.6</v>
      </c>
      <c r="I93" s="48">
        <f t="shared" si="55"/>
        <v>72100.800000000003</v>
      </c>
    </row>
    <row r="94" spans="1:15" ht="19.5" customHeight="1" x14ac:dyDescent="0.25">
      <c r="A94" s="36">
        <v>2271</v>
      </c>
      <c r="B94" s="47"/>
      <c r="C94" s="21" t="s">
        <v>31</v>
      </c>
      <c r="D94" s="48">
        <v>78959.3</v>
      </c>
      <c r="E94" s="48">
        <v>53633.2</v>
      </c>
      <c r="F94" s="48">
        <v>877</v>
      </c>
      <c r="G94" s="48">
        <v>875</v>
      </c>
      <c r="H94" s="38">
        <f>D94+F94</f>
        <v>79836.3</v>
      </c>
      <c r="I94" s="38">
        <f>E94+G94</f>
        <v>54508.2</v>
      </c>
    </row>
    <row r="95" spans="1:15" s="9" customFormat="1" ht="19.5" customHeight="1" x14ac:dyDescent="0.2">
      <c r="A95" s="36">
        <v>2272</v>
      </c>
      <c r="B95" s="47"/>
      <c r="C95" s="21" t="s">
        <v>32</v>
      </c>
      <c r="D95" s="48">
        <v>3987.3</v>
      </c>
      <c r="E95" s="48">
        <v>2777.9</v>
      </c>
      <c r="F95" s="48">
        <v>87</v>
      </c>
      <c r="G95" s="48">
        <v>0</v>
      </c>
      <c r="H95" s="38">
        <f t="shared" ref="H95:I103" si="56">D95+F95</f>
        <v>4074.3</v>
      </c>
      <c r="I95" s="38">
        <f t="shared" si="56"/>
        <v>2777.9</v>
      </c>
    </row>
    <row r="96" spans="1:15" ht="19.5" customHeight="1" x14ac:dyDescent="0.25">
      <c r="A96" s="36">
        <v>2273</v>
      </c>
      <c r="B96" s="47"/>
      <c r="C96" s="21" t="s">
        <v>33</v>
      </c>
      <c r="D96" s="48">
        <v>13104.3</v>
      </c>
      <c r="E96" s="48">
        <v>11705.3</v>
      </c>
      <c r="F96" s="48">
        <v>1169.9000000000001</v>
      </c>
      <c r="G96" s="48">
        <v>723.1</v>
      </c>
      <c r="H96" s="38">
        <f t="shared" si="56"/>
        <v>14274.199999999999</v>
      </c>
      <c r="I96" s="38">
        <f t="shared" si="56"/>
        <v>12428.4</v>
      </c>
    </row>
    <row r="97" spans="1:12" ht="19.5" customHeight="1" x14ac:dyDescent="0.25">
      <c r="A97" s="36">
        <v>2274</v>
      </c>
      <c r="B97" s="47"/>
      <c r="C97" s="21" t="s">
        <v>34</v>
      </c>
      <c r="D97" s="48">
        <v>7.8</v>
      </c>
      <c r="E97" s="48">
        <v>6.4</v>
      </c>
      <c r="F97" s="48"/>
      <c r="G97" s="48"/>
      <c r="H97" s="38">
        <f t="shared" si="56"/>
        <v>7.8</v>
      </c>
      <c r="I97" s="38">
        <f t="shared" si="56"/>
        <v>6.4</v>
      </c>
    </row>
    <row r="98" spans="1:12" ht="19.5" customHeight="1" x14ac:dyDescent="0.25">
      <c r="A98" s="36">
        <v>2275</v>
      </c>
      <c r="B98" s="22"/>
      <c r="C98" s="21" t="s">
        <v>102</v>
      </c>
      <c r="D98" s="38">
        <v>1284.4000000000001</v>
      </c>
      <c r="E98" s="38">
        <v>804.8</v>
      </c>
      <c r="F98" s="38"/>
      <c r="G98" s="38"/>
      <c r="H98" s="38">
        <f t="shared" si="56"/>
        <v>1284.4000000000001</v>
      </c>
      <c r="I98" s="38">
        <f t="shared" si="56"/>
        <v>804.8</v>
      </c>
    </row>
    <row r="99" spans="1:12" ht="19.5" customHeight="1" x14ac:dyDescent="0.25">
      <c r="A99" s="36">
        <v>2276</v>
      </c>
      <c r="B99" s="47"/>
      <c r="C99" s="21" t="s">
        <v>35</v>
      </c>
      <c r="D99" s="48">
        <v>1887.6</v>
      </c>
      <c r="E99" s="48">
        <v>1575.1</v>
      </c>
      <c r="F99" s="48"/>
      <c r="G99" s="48"/>
      <c r="H99" s="38">
        <f>D99+F99</f>
        <v>1887.6</v>
      </c>
      <c r="I99" s="38">
        <f t="shared" si="56"/>
        <v>1575.1</v>
      </c>
    </row>
    <row r="100" spans="1:12" ht="32.25" customHeight="1" x14ac:dyDescent="0.25">
      <c r="A100" s="36">
        <v>2282</v>
      </c>
      <c r="B100" s="47"/>
      <c r="C100" s="21" t="s">
        <v>48</v>
      </c>
      <c r="D100" s="48">
        <v>114.9</v>
      </c>
      <c r="E100" s="48">
        <v>72.2</v>
      </c>
      <c r="F100" s="48">
        <v>85.9</v>
      </c>
      <c r="G100" s="48"/>
      <c r="H100" s="38">
        <f t="shared" ref="H100:H103" si="57">D100+F100</f>
        <v>200.8</v>
      </c>
      <c r="I100" s="38">
        <f t="shared" si="56"/>
        <v>72.2</v>
      </c>
    </row>
    <row r="101" spans="1:12" ht="19.5" customHeight="1" x14ac:dyDescent="0.25">
      <c r="A101" s="36">
        <v>2700</v>
      </c>
      <c r="B101" s="47"/>
      <c r="C101" s="21" t="s">
        <v>58</v>
      </c>
      <c r="D101" s="48">
        <f>D102</f>
        <v>0</v>
      </c>
      <c r="E101" s="48">
        <f t="shared" ref="E101:I101" si="58">E102</f>
        <v>0</v>
      </c>
      <c r="F101" s="48">
        <f t="shared" si="58"/>
        <v>0</v>
      </c>
      <c r="G101" s="48">
        <f t="shared" si="58"/>
        <v>4.3</v>
      </c>
      <c r="H101" s="48">
        <f t="shared" si="58"/>
        <v>0</v>
      </c>
      <c r="I101" s="48">
        <f t="shared" si="58"/>
        <v>4.3</v>
      </c>
    </row>
    <row r="102" spans="1:12" s="9" customFormat="1" ht="19.5" customHeight="1" x14ac:dyDescent="0.2">
      <c r="A102" s="36">
        <v>2730</v>
      </c>
      <c r="B102" s="47"/>
      <c r="C102" s="21" t="s">
        <v>38</v>
      </c>
      <c r="D102" s="48">
        <v>0</v>
      </c>
      <c r="E102" s="48">
        <v>0</v>
      </c>
      <c r="F102" s="48"/>
      <c r="G102" s="48">
        <v>4.3</v>
      </c>
      <c r="H102" s="38">
        <f t="shared" si="57"/>
        <v>0</v>
      </c>
      <c r="I102" s="38">
        <f t="shared" si="56"/>
        <v>4.3</v>
      </c>
    </row>
    <row r="103" spans="1:12" ht="19.5" customHeight="1" x14ac:dyDescent="0.25">
      <c r="A103" s="40">
        <v>2800</v>
      </c>
      <c r="B103" s="47"/>
      <c r="C103" s="37" t="s">
        <v>49</v>
      </c>
      <c r="D103" s="48">
        <v>0</v>
      </c>
      <c r="E103" s="48">
        <v>0</v>
      </c>
      <c r="F103" s="48">
        <v>3030</v>
      </c>
      <c r="G103" s="48">
        <v>210.1</v>
      </c>
      <c r="H103" s="38">
        <f t="shared" si="57"/>
        <v>3030</v>
      </c>
      <c r="I103" s="38">
        <f t="shared" si="56"/>
        <v>210.1</v>
      </c>
      <c r="J103" s="3"/>
      <c r="K103" s="3"/>
      <c r="L103" s="3"/>
    </row>
    <row r="104" spans="1:12" ht="19.5" customHeight="1" x14ac:dyDescent="0.25">
      <c r="A104" s="36">
        <v>3000</v>
      </c>
      <c r="B104" s="47"/>
      <c r="C104" s="37" t="s">
        <v>59</v>
      </c>
      <c r="D104" s="48">
        <f>D105+D106</f>
        <v>0</v>
      </c>
      <c r="E104" s="48">
        <f t="shared" ref="E104:I104" si="59">E105+E106</f>
        <v>0</v>
      </c>
      <c r="F104" s="48">
        <f t="shared" si="59"/>
        <v>38654.300000000003</v>
      </c>
      <c r="G104" s="48">
        <f>G105+G106</f>
        <v>41219.699999999997</v>
      </c>
      <c r="H104" s="48">
        <f t="shared" si="59"/>
        <v>38654.300000000003</v>
      </c>
      <c r="I104" s="48">
        <f t="shared" si="59"/>
        <v>41219.699999999997</v>
      </c>
      <c r="J104" s="3"/>
      <c r="K104" s="3"/>
      <c r="L104" s="3"/>
    </row>
    <row r="105" spans="1:12" ht="18" customHeight="1" x14ac:dyDescent="0.25">
      <c r="A105" s="36">
        <v>3110</v>
      </c>
      <c r="B105" s="47"/>
      <c r="C105" s="37" t="s">
        <v>51</v>
      </c>
      <c r="D105" s="48">
        <v>0</v>
      </c>
      <c r="E105" s="48">
        <v>0</v>
      </c>
      <c r="F105" s="48">
        <v>3586.5</v>
      </c>
      <c r="G105" s="48">
        <v>8014.5</v>
      </c>
      <c r="H105" s="38">
        <f t="shared" ref="H105:I106" si="60">D105+F105</f>
        <v>3586.5</v>
      </c>
      <c r="I105" s="38">
        <f t="shared" si="60"/>
        <v>8014.5</v>
      </c>
      <c r="J105" s="3"/>
      <c r="K105" s="3"/>
      <c r="L105" s="3"/>
    </row>
    <row r="106" spans="1:12" ht="19.5" customHeight="1" x14ac:dyDescent="0.25">
      <c r="A106" s="47">
        <v>3132</v>
      </c>
      <c r="B106" s="47"/>
      <c r="C106" s="37" t="s">
        <v>60</v>
      </c>
      <c r="D106" s="48">
        <v>0</v>
      </c>
      <c r="E106" s="48">
        <v>0</v>
      </c>
      <c r="F106" s="48">
        <v>35067.800000000003</v>
      </c>
      <c r="G106" s="48">
        <v>33205.199999999997</v>
      </c>
      <c r="H106" s="38">
        <f t="shared" si="60"/>
        <v>35067.800000000003</v>
      </c>
      <c r="I106" s="38">
        <f t="shared" si="60"/>
        <v>33205.199999999997</v>
      </c>
    </row>
    <row r="107" spans="1:12" s="5" customFormat="1" ht="48.75" customHeight="1" x14ac:dyDescent="0.2">
      <c r="A107" s="45">
        <v>4711022</v>
      </c>
      <c r="B107" s="44" t="s">
        <v>61</v>
      </c>
      <c r="C107" s="45" t="s">
        <v>106</v>
      </c>
      <c r="D107" s="46">
        <f t="shared" ref="D107:I107" si="61">D108+D125</f>
        <v>61586.200000000004</v>
      </c>
      <c r="E107" s="46">
        <f t="shared" si="61"/>
        <v>58458.8</v>
      </c>
      <c r="F107" s="46">
        <f t="shared" si="61"/>
        <v>390</v>
      </c>
      <c r="G107" s="46">
        <f t="shared" si="61"/>
        <v>743.90000000000009</v>
      </c>
      <c r="H107" s="46">
        <f t="shared" si="61"/>
        <v>61976.200000000004</v>
      </c>
      <c r="I107" s="46">
        <f t="shared" si="61"/>
        <v>59202.7</v>
      </c>
    </row>
    <row r="108" spans="1:12" ht="19.5" customHeight="1" x14ac:dyDescent="0.25">
      <c r="A108" s="36">
        <v>2000</v>
      </c>
      <c r="B108" s="22"/>
      <c r="C108" s="37" t="s">
        <v>20</v>
      </c>
      <c r="D108" s="38">
        <f>D109+D111+D112</f>
        <v>61586.200000000004</v>
      </c>
      <c r="E108" s="38">
        <f t="shared" ref="E108:I108" si="62">E109+E111+E112</f>
        <v>58458.8</v>
      </c>
      <c r="F108" s="38">
        <f t="shared" si="62"/>
        <v>0</v>
      </c>
      <c r="G108" s="38">
        <f t="shared" si="62"/>
        <v>228.7</v>
      </c>
      <c r="H108" s="38">
        <f t="shared" si="62"/>
        <v>61586.200000000004</v>
      </c>
      <c r="I108" s="38">
        <f t="shared" si="62"/>
        <v>58687.5</v>
      </c>
    </row>
    <row r="109" spans="1:12" s="4" customFormat="1" ht="19.5" customHeight="1" x14ac:dyDescent="0.25">
      <c r="A109" s="36">
        <v>2110</v>
      </c>
      <c r="B109" s="22"/>
      <c r="C109" s="37" t="s">
        <v>21</v>
      </c>
      <c r="D109" s="38">
        <f>D110</f>
        <v>33754.800000000003</v>
      </c>
      <c r="E109" s="38">
        <f t="shared" ref="E109:I109" si="63">E110</f>
        <v>33754.800000000003</v>
      </c>
      <c r="F109" s="38">
        <f t="shared" si="63"/>
        <v>0</v>
      </c>
      <c r="G109" s="38">
        <f t="shared" si="63"/>
        <v>0</v>
      </c>
      <c r="H109" s="38">
        <f t="shared" si="63"/>
        <v>33754.800000000003</v>
      </c>
      <c r="I109" s="38">
        <f t="shared" si="63"/>
        <v>33754.800000000003</v>
      </c>
    </row>
    <row r="110" spans="1:12" ht="19.5" customHeight="1" x14ac:dyDescent="0.25">
      <c r="A110" s="36">
        <v>2111</v>
      </c>
      <c r="B110" s="22"/>
      <c r="C110" s="37" t="s">
        <v>22</v>
      </c>
      <c r="D110" s="38">
        <v>33754.800000000003</v>
      </c>
      <c r="E110" s="38">
        <v>33754.800000000003</v>
      </c>
      <c r="F110" s="38"/>
      <c r="G110" s="38"/>
      <c r="H110" s="38">
        <f>D110+F110</f>
        <v>33754.800000000003</v>
      </c>
      <c r="I110" s="38">
        <f>E110+G110</f>
        <v>33754.800000000003</v>
      </c>
    </row>
    <row r="111" spans="1:12" ht="19.5" customHeight="1" x14ac:dyDescent="0.25">
      <c r="A111" s="36">
        <v>2120</v>
      </c>
      <c r="B111" s="47"/>
      <c r="C111" s="37" t="s">
        <v>23</v>
      </c>
      <c r="D111" s="48">
        <v>7426</v>
      </c>
      <c r="E111" s="48">
        <v>7426</v>
      </c>
      <c r="F111" s="48"/>
      <c r="G111" s="48"/>
      <c r="H111" s="38">
        <f>D111+F111</f>
        <v>7426</v>
      </c>
      <c r="I111" s="38">
        <f>E111+G111</f>
        <v>7426</v>
      </c>
    </row>
    <row r="112" spans="1:12" ht="19.5" customHeight="1" x14ac:dyDescent="0.25">
      <c r="A112" s="36">
        <v>2200</v>
      </c>
      <c r="B112" s="47"/>
      <c r="C112" s="37" t="s">
        <v>47</v>
      </c>
      <c r="D112" s="48">
        <f>D113+D114+D115+D116+D117+D124</f>
        <v>20405.400000000001</v>
      </c>
      <c r="E112" s="48">
        <f t="shared" ref="E112:I112" si="64">E113+E114+E115+E116+E117+E124</f>
        <v>17278</v>
      </c>
      <c r="F112" s="48">
        <f t="shared" si="64"/>
        <v>0</v>
      </c>
      <c r="G112" s="48">
        <f t="shared" si="64"/>
        <v>228.7</v>
      </c>
      <c r="H112" s="48">
        <f t="shared" si="64"/>
        <v>20405.400000000001</v>
      </c>
      <c r="I112" s="48">
        <f t="shared" si="64"/>
        <v>17506.7</v>
      </c>
    </row>
    <row r="113" spans="1:12" s="4" customFormat="1" ht="19.5" customHeight="1" x14ac:dyDescent="0.25">
      <c r="A113" s="36">
        <v>2210</v>
      </c>
      <c r="B113" s="47"/>
      <c r="C113" s="37" t="s">
        <v>25</v>
      </c>
      <c r="D113" s="48">
        <v>1546</v>
      </c>
      <c r="E113" s="48">
        <v>1524</v>
      </c>
      <c r="F113" s="48"/>
      <c r="G113" s="48">
        <v>226.6</v>
      </c>
      <c r="H113" s="38">
        <f>D113+F113</f>
        <v>1546</v>
      </c>
      <c r="I113" s="38">
        <f>E113+G113</f>
        <v>1750.6</v>
      </c>
    </row>
    <row r="114" spans="1:12" ht="19.5" customHeight="1" x14ac:dyDescent="0.25">
      <c r="A114" s="36">
        <v>2220</v>
      </c>
      <c r="B114" s="47"/>
      <c r="C114" s="37" t="s">
        <v>56</v>
      </c>
      <c r="D114" s="48">
        <v>400</v>
      </c>
      <c r="E114" s="48">
        <v>292.5</v>
      </c>
      <c r="F114" s="48"/>
      <c r="G114" s="48">
        <v>2.1</v>
      </c>
      <c r="H114" s="38">
        <f t="shared" ref="H114:I116" si="65">D114+F114</f>
        <v>400</v>
      </c>
      <c r="I114" s="38">
        <f t="shared" si="65"/>
        <v>294.60000000000002</v>
      </c>
    </row>
    <row r="115" spans="1:12" ht="19.5" customHeight="1" x14ac:dyDescent="0.25">
      <c r="A115" s="36">
        <v>2230</v>
      </c>
      <c r="B115" s="47"/>
      <c r="C115" s="37" t="s">
        <v>27</v>
      </c>
      <c r="D115" s="48">
        <v>3551</v>
      </c>
      <c r="E115" s="48">
        <v>2116.6</v>
      </c>
      <c r="F115" s="48"/>
      <c r="G115" s="48"/>
      <c r="H115" s="38">
        <f t="shared" si="65"/>
        <v>3551</v>
      </c>
      <c r="I115" s="38">
        <f t="shared" si="65"/>
        <v>2116.6</v>
      </c>
    </row>
    <row r="116" spans="1:12" ht="19.5" customHeight="1" x14ac:dyDescent="0.25">
      <c r="A116" s="36">
        <v>2240</v>
      </c>
      <c r="B116" s="47"/>
      <c r="C116" s="37" t="s">
        <v>28</v>
      </c>
      <c r="D116" s="48">
        <v>9797.2999999999993</v>
      </c>
      <c r="E116" s="48">
        <v>9119.2000000000007</v>
      </c>
      <c r="F116" s="48"/>
      <c r="G116" s="48"/>
      <c r="H116" s="38">
        <f t="shared" si="65"/>
        <v>9797.2999999999993</v>
      </c>
      <c r="I116" s="38">
        <f t="shared" si="65"/>
        <v>9119.2000000000007</v>
      </c>
    </row>
    <row r="117" spans="1:12" ht="19.5" customHeight="1" x14ac:dyDescent="0.25">
      <c r="A117" s="36">
        <v>2270</v>
      </c>
      <c r="B117" s="47"/>
      <c r="C117" s="21" t="s">
        <v>57</v>
      </c>
      <c r="D117" s="48">
        <f>D118+D119+D120+D121+D122+D123</f>
        <v>5103.1000000000004</v>
      </c>
      <c r="E117" s="48">
        <f t="shared" ref="E117:I117" si="66">E118+E119+E120+E121+E122+E123</f>
        <v>4224.7000000000007</v>
      </c>
      <c r="F117" s="48">
        <f t="shared" si="66"/>
        <v>0</v>
      </c>
      <c r="G117" s="48">
        <f t="shared" si="66"/>
        <v>0</v>
      </c>
      <c r="H117" s="48">
        <f t="shared" si="66"/>
        <v>5103.1000000000004</v>
      </c>
      <c r="I117" s="48">
        <f t="shared" si="66"/>
        <v>4224.7000000000007</v>
      </c>
    </row>
    <row r="118" spans="1:12" ht="19.5" customHeight="1" x14ac:dyDescent="0.25">
      <c r="A118" s="36">
        <v>2271</v>
      </c>
      <c r="B118" s="47"/>
      <c r="C118" s="21" t="s">
        <v>31</v>
      </c>
      <c r="D118" s="48">
        <v>4062.6</v>
      </c>
      <c r="E118" s="48">
        <v>3524.5</v>
      </c>
      <c r="F118" s="48"/>
      <c r="G118" s="48"/>
      <c r="H118" s="38">
        <f>D118+F118</f>
        <v>4062.6</v>
      </c>
      <c r="I118" s="38">
        <f>E118+G118</f>
        <v>3524.5</v>
      </c>
    </row>
    <row r="119" spans="1:12" ht="19.5" customHeight="1" x14ac:dyDescent="0.25">
      <c r="A119" s="36">
        <v>2272</v>
      </c>
      <c r="B119" s="47"/>
      <c r="C119" s="21" t="s">
        <v>32</v>
      </c>
      <c r="D119" s="48">
        <v>262</v>
      </c>
      <c r="E119" s="48">
        <v>229.3</v>
      </c>
      <c r="F119" s="48"/>
      <c r="G119" s="48"/>
      <c r="H119" s="38">
        <f t="shared" ref="H119:I124" si="67">D119+F119</f>
        <v>262</v>
      </c>
      <c r="I119" s="38">
        <f t="shared" si="67"/>
        <v>229.3</v>
      </c>
      <c r="J119" s="3"/>
      <c r="K119" s="3"/>
      <c r="L119" s="3"/>
    </row>
    <row r="120" spans="1:12" ht="19.5" customHeight="1" x14ac:dyDescent="0.25">
      <c r="A120" s="36">
        <v>2273</v>
      </c>
      <c r="B120" s="47"/>
      <c r="C120" s="21" t="s">
        <v>33</v>
      </c>
      <c r="D120" s="48">
        <v>333.3</v>
      </c>
      <c r="E120" s="48">
        <v>294.89999999999998</v>
      </c>
      <c r="F120" s="48"/>
      <c r="G120" s="48"/>
      <c r="H120" s="38">
        <f t="shared" si="67"/>
        <v>333.3</v>
      </c>
      <c r="I120" s="38">
        <f t="shared" si="67"/>
        <v>294.89999999999998</v>
      </c>
      <c r="J120" s="3"/>
      <c r="K120" s="3"/>
      <c r="L120" s="3"/>
    </row>
    <row r="121" spans="1:12" ht="19.5" customHeight="1" x14ac:dyDescent="0.25">
      <c r="A121" s="36">
        <v>2274</v>
      </c>
      <c r="B121" s="47"/>
      <c r="C121" s="21" t="s">
        <v>34</v>
      </c>
      <c r="D121" s="48">
        <v>0.3</v>
      </c>
      <c r="E121" s="48">
        <v>0.3</v>
      </c>
      <c r="F121" s="48"/>
      <c r="G121" s="48"/>
      <c r="H121" s="38">
        <f t="shared" si="67"/>
        <v>0.3</v>
      </c>
      <c r="I121" s="38">
        <f t="shared" si="67"/>
        <v>0.3</v>
      </c>
    </row>
    <row r="122" spans="1:12" ht="19.5" customHeight="1" x14ac:dyDescent="0.25">
      <c r="A122" s="36">
        <v>2275</v>
      </c>
      <c r="B122" s="22"/>
      <c r="C122" s="21" t="s">
        <v>102</v>
      </c>
      <c r="D122" s="38">
        <v>144.9</v>
      </c>
      <c r="E122" s="38">
        <v>33.9</v>
      </c>
      <c r="F122" s="38"/>
      <c r="G122" s="38"/>
      <c r="H122" s="38">
        <f t="shared" si="67"/>
        <v>144.9</v>
      </c>
      <c r="I122" s="38">
        <f t="shared" si="67"/>
        <v>33.9</v>
      </c>
    </row>
    <row r="123" spans="1:12" ht="19.5" customHeight="1" x14ac:dyDescent="0.25">
      <c r="A123" s="36">
        <v>2276</v>
      </c>
      <c r="B123" s="47"/>
      <c r="C123" s="21" t="s">
        <v>35</v>
      </c>
      <c r="D123" s="48">
        <v>300</v>
      </c>
      <c r="E123" s="48">
        <v>141.80000000000001</v>
      </c>
      <c r="F123" s="48"/>
      <c r="G123" s="48"/>
      <c r="H123" s="38">
        <f>D123+F123</f>
        <v>300</v>
      </c>
      <c r="I123" s="38">
        <f t="shared" si="67"/>
        <v>141.80000000000001</v>
      </c>
    </row>
    <row r="124" spans="1:12" ht="34.5" customHeight="1" x14ac:dyDescent="0.25">
      <c r="A124" s="36">
        <v>2282</v>
      </c>
      <c r="B124" s="47"/>
      <c r="C124" s="21" t="s">
        <v>48</v>
      </c>
      <c r="D124" s="48">
        <v>8</v>
      </c>
      <c r="E124" s="48">
        <v>1</v>
      </c>
      <c r="F124" s="48"/>
      <c r="G124" s="48"/>
      <c r="H124" s="38">
        <f t="shared" ref="H124" si="68">D124+F124</f>
        <v>8</v>
      </c>
      <c r="I124" s="38">
        <f t="shared" si="67"/>
        <v>1</v>
      </c>
    </row>
    <row r="125" spans="1:12" ht="22.5" customHeight="1" x14ac:dyDescent="0.25">
      <c r="A125" s="36">
        <v>3000</v>
      </c>
      <c r="B125" s="47"/>
      <c r="C125" s="37" t="s">
        <v>59</v>
      </c>
      <c r="D125" s="48">
        <f>D126+D127</f>
        <v>0</v>
      </c>
      <c r="E125" s="48">
        <f t="shared" ref="E125:I125" si="69">E126+E127</f>
        <v>0</v>
      </c>
      <c r="F125" s="48">
        <f t="shared" si="69"/>
        <v>390</v>
      </c>
      <c r="G125" s="48">
        <f t="shared" si="69"/>
        <v>515.20000000000005</v>
      </c>
      <c r="H125" s="48">
        <f t="shared" si="69"/>
        <v>390</v>
      </c>
      <c r="I125" s="48">
        <f t="shared" si="69"/>
        <v>515.20000000000005</v>
      </c>
    </row>
    <row r="126" spans="1:12" ht="22.5" customHeight="1" x14ac:dyDescent="0.25">
      <c r="A126" s="36">
        <v>3110</v>
      </c>
      <c r="B126" s="47"/>
      <c r="C126" s="37" t="s">
        <v>51</v>
      </c>
      <c r="D126" s="48"/>
      <c r="E126" s="48"/>
      <c r="F126" s="48">
        <v>270</v>
      </c>
      <c r="G126" s="48">
        <v>395.8</v>
      </c>
      <c r="H126" s="38">
        <f t="shared" ref="H126:I127" si="70">D126+F126</f>
        <v>270</v>
      </c>
      <c r="I126" s="38">
        <f t="shared" si="70"/>
        <v>395.8</v>
      </c>
    </row>
    <row r="127" spans="1:12" ht="22.5" customHeight="1" x14ac:dyDescent="0.25">
      <c r="A127" s="47">
        <v>3132</v>
      </c>
      <c r="B127" s="47"/>
      <c r="C127" s="37" t="s">
        <v>60</v>
      </c>
      <c r="D127" s="48"/>
      <c r="E127" s="48"/>
      <c r="F127" s="48">
        <v>120</v>
      </c>
      <c r="G127" s="48">
        <v>119.4</v>
      </c>
      <c r="H127" s="38">
        <f t="shared" si="70"/>
        <v>120</v>
      </c>
      <c r="I127" s="38">
        <f t="shared" si="70"/>
        <v>119.4</v>
      </c>
    </row>
    <row r="128" spans="1:12" s="5" customFormat="1" ht="39.75" customHeight="1" x14ac:dyDescent="0.2">
      <c r="A128" s="45">
        <v>4711031</v>
      </c>
      <c r="B128" s="44" t="s">
        <v>61</v>
      </c>
      <c r="C128" s="45" t="s">
        <v>113</v>
      </c>
      <c r="D128" s="46">
        <f>D129</f>
        <v>593263.80000000005</v>
      </c>
      <c r="E128" s="46">
        <f t="shared" ref="E128:I128" si="71">E129</f>
        <v>578607.19999999995</v>
      </c>
      <c r="F128" s="46">
        <f t="shared" si="71"/>
        <v>0</v>
      </c>
      <c r="G128" s="46">
        <f t="shared" si="71"/>
        <v>0</v>
      </c>
      <c r="H128" s="46">
        <f t="shared" si="71"/>
        <v>593263.80000000005</v>
      </c>
      <c r="I128" s="46">
        <f t="shared" si="71"/>
        <v>578607.19999999995</v>
      </c>
    </row>
    <row r="129" spans="1:9" ht="23.25" customHeight="1" x14ac:dyDescent="0.25">
      <c r="A129" s="36">
        <v>2000</v>
      </c>
      <c r="B129" s="22"/>
      <c r="C129" s="37" t="s">
        <v>20</v>
      </c>
      <c r="D129" s="38">
        <f>D130+D132+D133</f>
        <v>593263.80000000005</v>
      </c>
      <c r="E129" s="38">
        <f t="shared" ref="E129:I129" si="72">E130+E132+E133</f>
        <v>578607.19999999995</v>
      </c>
      <c r="F129" s="38">
        <f t="shared" si="72"/>
        <v>0</v>
      </c>
      <c r="G129" s="38">
        <f t="shared" si="72"/>
        <v>0</v>
      </c>
      <c r="H129" s="38">
        <f t="shared" si="72"/>
        <v>593263.80000000005</v>
      </c>
      <c r="I129" s="38">
        <f t="shared" si="72"/>
        <v>578607.19999999995</v>
      </c>
    </row>
    <row r="130" spans="1:9" ht="23.25" customHeight="1" x14ac:dyDescent="0.25">
      <c r="A130" s="36">
        <v>2110</v>
      </c>
      <c r="B130" s="22"/>
      <c r="C130" s="37" t="s">
        <v>21</v>
      </c>
      <c r="D130" s="38">
        <f>D131</f>
        <v>465112.4</v>
      </c>
      <c r="E130" s="38">
        <f t="shared" ref="E130:I130" si="73">E131</f>
        <v>465112.4</v>
      </c>
      <c r="F130" s="38">
        <f t="shared" si="73"/>
        <v>0</v>
      </c>
      <c r="G130" s="38">
        <f t="shared" si="73"/>
        <v>0</v>
      </c>
      <c r="H130" s="38">
        <f t="shared" si="73"/>
        <v>465112.4</v>
      </c>
      <c r="I130" s="38">
        <f t="shared" si="73"/>
        <v>465112.4</v>
      </c>
    </row>
    <row r="131" spans="1:9" ht="23.25" customHeight="1" x14ac:dyDescent="0.25">
      <c r="A131" s="36">
        <v>2111</v>
      </c>
      <c r="B131" s="22"/>
      <c r="C131" s="37" t="s">
        <v>22</v>
      </c>
      <c r="D131" s="38">
        <v>465112.4</v>
      </c>
      <c r="E131" s="38">
        <v>465112.4</v>
      </c>
      <c r="F131" s="38"/>
      <c r="G131" s="38"/>
      <c r="H131" s="38">
        <f>D131+F131</f>
        <v>465112.4</v>
      </c>
      <c r="I131" s="38">
        <f>E131+G131</f>
        <v>465112.4</v>
      </c>
    </row>
    <row r="132" spans="1:9" ht="23.25" customHeight="1" x14ac:dyDescent="0.25">
      <c r="A132" s="36">
        <v>2120</v>
      </c>
      <c r="B132" s="47"/>
      <c r="C132" s="37" t="s">
        <v>23</v>
      </c>
      <c r="D132" s="48">
        <v>102324.6</v>
      </c>
      <c r="E132" s="48">
        <v>102324.7</v>
      </c>
      <c r="F132" s="48"/>
      <c r="G132" s="48"/>
      <c r="H132" s="38">
        <f>D132+F132</f>
        <v>102324.6</v>
      </c>
      <c r="I132" s="38">
        <f>E132+G132</f>
        <v>102324.7</v>
      </c>
    </row>
    <row r="133" spans="1:9" ht="23.25" customHeight="1" x14ac:dyDescent="0.25">
      <c r="A133" s="19">
        <v>2600</v>
      </c>
      <c r="B133" s="42"/>
      <c r="C133" s="26" t="s">
        <v>74</v>
      </c>
      <c r="D133" s="38">
        <f t="shared" ref="D133:I133" si="74">D134</f>
        <v>25826.799999999999</v>
      </c>
      <c r="E133" s="38">
        <f t="shared" si="74"/>
        <v>11170.1</v>
      </c>
      <c r="F133" s="38">
        <f t="shared" si="74"/>
        <v>0</v>
      </c>
      <c r="G133" s="38">
        <f t="shared" si="74"/>
        <v>0</v>
      </c>
      <c r="H133" s="38">
        <f t="shared" si="74"/>
        <v>25826.799999999999</v>
      </c>
      <c r="I133" s="38">
        <f t="shared" si="74"/>
        <v>11170.1</v>
      </c>
    </row>
    <row r="134" spans="1:9" ht="23.25" customHeight="1" x14ac:dyDescent="0.25">
      <c r="A134" s="19">
        <v>2610</v>
      </c>
      <c r="B134" s="42"/>
      <c r="C134" s="21" t="s">
        <v>45</v>
      </c>
      <c r="D134" s="38">
        <v>25826.799999999999</v>
      </c>
      <c r="E134" s="38">
        <v>11170.1</v>
      </c>
      <c r="F134" s="38"/>
      <c r="G134" s="38"/>
      <c r="H134" s="53">
        <f t="shared" ref="H134" si="75">D134</f>
        <v>25826.799999999999</v>
      </c>
      <c r="I134" s="53">
        <f t="shared" ref="I134" si="76">E134</f>
        <v>11170.1</v>
      </c>
    </row>
    <row r="135" spans="1:9" s="5" customFormat="1" ht="51" customHeight="1" x14ac:dyDescent="0.2">
      <c r="A135" s="45">
        <v>4711032</v>
      </c>
      <c r="B135" s="44" t="s">
        <v>114</v>
      </c>
      <c r="C135" s="45" t="s">
        <v>106</v>
      </c>
      <c r="D135" s="46">
        <f>D136</f>
        <v>35223</v>
      </c>
      <c r="E135" s="46">
        <f t="shared" ref="E135" si="77">E136</f>
        <v>35223</v>
      </c>
      <c r="F135" s="46">
        <f t="shared" ref="F135" si="78">F136</f>
        <v>0</v>
      </c>
      <c r="G135" s="46">
        <f t="shared" ref="G135" si="79">G136</f>
        <v>0</v>
      </c>
      <c r="H135" s="46">
        <f t="shared" ref="H135" si="80">H136</f>
        <v>35223</v>
      </c>
      <c r="I135" s="46">
        <f t="shared" ref="I135" si="81">I136</f>
        <v>35223</v>
      </c>
    </row>
    <row r="136" spans="1:9" ht="22.5" customHeight="1" x14ac:dyDescent="0.25">
      <c r="A136" s="36">
        <v>2000</v>
      </c>
      <c r="B136" s="22"/>
      <c r="C136" s="37" t="s">
        <v>20</v>
      </c>
      <c r="D136" s="38">
        <f>D137+D139</f>
        <v>35223</v>
      </c>
      <c r="E136" s="38">
        <f t="shared" ref="E136:I136" si="82">E137+E139</f>
        <v>35223</v>
      </c>
      <c r="F136" s="38">
        <f t="shared" si="82"/>
        <v>0</v>
      </c>
      <c r="G136" s="38">
        <f t="shared" si="82"/>
        <v>0</v>
      </c>
      <c r="H136" s="38">
        <f t="shared" si="82"/>
        <v>35223</v>
      </c>
      <c r="I136" s="38">
        <f t="shared" si="82"/>
        <v>35223</v>
      </c>
    </row>
    <row r="137" spans="1:9" ht="22.5" customHeight="1" x14ac:dyDescent="0.25">
      <c r="A137" s="36">
        <v>2110</v>
      </c>
      <c r="B137" s="22"/>
      <c r="C137" s="37" t="s">
        <v>21</v>
      </c>
      <c r="D137" s="38">
        <f>D138</f>
        <v>28871.3</v>
      </c>
      <c r="E137" s="38">
        <f t="shared" ref="E137:I137" si="83">E138</f>
        <v>28871.3</v>
      </c>
      <c r="F137" s="38">
        <f t="shared" si="83"/>
        <v>0</v>
      </c>
      <c r="G137" s="38">
        <f t="shared" si="83"/>
        <v>0</v>
      </c>
      <c r="H137" s="38">
        <f t="shared" si="83"/>
        <v>28871.3</v>
      </c>
      <c r="I137" s="38">
        <f t="shared" si="83"/>
        <v>28871.3</v>
      </c>
    </row>
    <row r="138" spans="1:9" ht="19.5" customHeight="1" x14ac:dyDescent="0.25">
      <c r="A138" s="36">
        <v>2111</v>
      </c>
      <c r="B138" s="22"/>
      <c r="C138" s="37" t="s">
        <v>22</v>
      </c>
      <c r="D138" s="38">
        <v>28871.3</v>
      </c>
      <c r="E138" s="38">
        <v>28871.3</v>
      </c>
      <c r="F138" s="38"/>
      <c r="G138" s="38"/>
      <c r="H138" s="38">
        <f>D138+F138</f>
        <v>28871.3</v>
      </c>
      <c r="I138" s="38">
        <f>E138+G138</f>
        <v>28871.3</v>
      </c>
    </row>
    <row r="139" spans="1:9" ht="19.5" customHeight="1" x14ac:dyDescent="0.25">
      <c r="A139" s="36">
        <v>2120</v>
      </c>
      <c r="B139" s="47"/>
      <c r="C139" s="37" t="s">
        <v>23</v>
      </c>
      <c r="D139" s="48">
        <v>6351.7</v>
      </c>
      <c r="E139" s="48">
        <v>6351.7</v>
      </c>
      <c r="F139" s="48"/>
      <c r="G139" s="48"/>
      <c r="H139" s="38">
        <f>D139+F139</f>
        <v>6351.7</v>
      </c>
      <c r="I139" s="38">
        <f>E139+G139</f>
        <v>6351.7</v>
      </c>
    </row>
    <row r="140" spans="1:9" s="5" customFormat="1" ht="40.5" customHeight="1" x14ac:dyDescent="0.2">
      <c r="A140" s="45">
        <v>4711041</v>
      </c>
      <c r="B140" s="44" t="s">
        <v>61</v>
      </c>
      <c r="C140" s="45" t="s">
        <v>113</v>
      </c>
      <c r="D140" s="46">
        <f>D141</f>
        <v>0</v>
      </c>
      <c r="E140" s="46">
        <f t="shared" ref="E140:I140" si="84">E141</f>
        <v>0</v>
      </c>
      <c r="F140" s="46">
        <f t="shared" si="84"/>
        <v>5044.7</v>
      </c>
      <c r="G140" s="46">
        <f t="shared" si="84"/>
        <v>4898.5</v>
      </c>
      <c r="H140" s="46">
        <f t="shared" si="84"/>
        <v>5044.7</v>
      </c>
      <c r="I140" s="46">
        <f t="shared" si="84"/>
        <v>4898.5</v>
      </c>
    </row>
    <row r="141" spans="1:9" ht="19.5" customHeight="1" x14ac:dyDescent="0.25">
      <c r="A141" s="36">
        <v>3000</v>
      </c>
      <c r="B141" s="47"/>
      <c r="C141" s="37" t="s">
        <v>59</v>
      </c>
      <c r="D141" s="48">
        <f>D142</f>
        <v>0</v>
      </c>
      <c r="E141" s="48">
        <f t="shared" ref="E141:I141" si="85">E142</f>
        <v>0</v>
      </c>
      <c r="F141" s="48">
        <f t="shared" si="85"/>
        <v>5044.7</v>
      </c>
      <c r="G141" s="48">
        <f t="shared" si="85"/>
        <v>4898.5</v>
      </c>
      <c r="H141" s="48">
        <f t="shared" si="85"/>
        <v>5044.7</v>
      </c>
      <c r="I141" s="48">
        <f t="shared" si="85"/>
        <v>4898.5</v>
      </c>
    </row>
    <row r="142" spans="1:9" ht="20.25" customHeight="1" x14ac:dyDescent="0.25">
      <c r="A142" s="36">
        <v>3110</v>
      </c>
      <c r="B142" s="47"/>
      <c r="C142" s="37" t="s">
        <v>51</v>
      </c>
      <c r="D142" s="48"/>
      <c r="E142" s="48"/>
      <c r="F142" s="50">
        <v>5044.7</v>
      </c>
      <c r="G142" s="48">
        <v>4898.5</v>
      </c>
      <c r="H142" s="38">
        <f t="shared" ref="H142" si="86">D142+F142</f>
        <v>5044.7</v>
      </c>
      <c r="I142" s="38">
        <f t="shared" ref="I142" si="87">E142+G142</f>
        <v>4898.5</v>
      </c>
    </row>
    <row r="143" spans="1:9" s="5" customFormat="1" ht="40.5" customHeight="1" x14ac:dyDescent="0.2">
      <c r="A143" s="45">
        <v>4711061</v>
      </c>
      <c r="B143" s="44" t="s">
        <v>61</v>
      </c>
      <c r="C143" s="45" t="s">
        <v>113</v>
      </c>
      <c r="D143" s="46">
        <f>D144</f>
        <v>3590.2000000000003</v>
      </c>
      <c r="E143" s="46">
        <f t="shared" ref="E143" si="88">E144</f>
        <v>3590.2000000000003</v>
      </c>
      <c r="F143" s="46">
        <f t="shared" ref="F143" si="89">F144</f>
        <v>0</v>
      </c>
      <c r="G143" s="46">
        <f t="shared" ref="G143" si="90">G144</f>
        <v>0</v>
      </c>
      <c r="H143" s="46">
        <f t="shared" ref="H143" si="91">H144</f>
        <v>3590.2000000000003</v>
      </c>
      <c r="I143" s="46">
        <f t="shared" ref="I143" si="92">I144</f>
        <v>3590.2000000000003</v>
      </c>
    </row>
    <row r="144" spans="1:9" ht="22.5" customHeight="1" x14ac:dyDescent="0.25">
      <c r="A144" s="36">
        <v>2000</v>
      </c>
      <c r="B144" s="22"/>
      <c r="C144" s="37" t="s">
        <v>20</v>
      </c>
      <c r="D144" s="38">
        <f>D145+D147</f>
        <v>3590.2000000000003</v>
      </c>
      <c r="E144" s="38">
        <f t="shared" ref="E144" si="93">E145+E147</f>
        <v>3590.2000000000003</v>
      </c>
      <c r="F144" s="38">
        <f t="shared" ref="F144" si="94">F145+F147</f>
        <v>0</v>
      </c>
      <c r="G144" s="38">
        <f t="shared" ref="G144" si="95">G145+G147</f>
        <v>0</v>
      </c>
      <c r="H144" s="38">
        <f t="shared" ref="H144" si="96">H145+H147</f>
        <v>3590.2000000000003</v>
      </c>
      <c r="I144" s="38">
        <f t="shared" ref="I144" si="97">I145+I147</f>
        <v>3590.2000000000003</v>
      </c>
    </row>
    <row r="145" spans="1:9" ht="22.5" customHeight="1" x14ac:dyDescent="0.25">
      <c r="A145" s="36">
        <v>2110</v>
      </c>
      <c r="B145" s="22"/>
      <c r="C145" s="37" t="s">
        <v>21</v>
      </c>
      <c r="D145" s="38">
        <f>D146</f>
        <v>2942.8</v>
      </c>
      <c r="E145" s="38">
        <f t="shared" ref="E145:I145" si="98">E146</f>
        <v>2942.8</v>
      </c>
      <c r="F145" s="38">
        <f t="shared" si="98"/>
        <v>0</v>
      </c>
      <c r="G145" s="38">
        <f t="shared" si="98"/>
        <v>0</v>
      </c>
      <c r="H145" s="38">
        <f t="shared" si="98"/>
        <v>2942.8</v>
      </c>
      <c r="I145" s="38">
        <f t="shared" si="98"/>
        <v>2942.8</v>
      </c>
    </row>
    <row r="146" spans="1:9" ht="19.5" customHeight="1" x14ac:dyDescent="0.25">
      <c r="A146" s="36">
        <v>2111</v>
      </c>
      <c r="B146" s="22"/>
      <c r="C146" s="37" t="s">
        <v>22</v>
      </c>
      <c r="D146" s="38">
        <v>2942.8</v>
      </c>
      <c r="E146" s="38">
        <v>2942.8</v>
      </c>
      <c r="F146" s="38"/>
      <c r="G146" s="38"/>
      <c r="H146" s="38">
        <f>D146+F146</f>
        <v>2942.8</v>
      </c>
      <c r="I146" s="38">
        <f>E146+G146</f>
        <v>2942.8</v>
      </c>
    </row>
    <row r="147" spans="1:9" ht="19.5" customHeight="1" x14ac:dyDescent="0.25">
      <c r="A147" s="36">
        <v>2120</v>
      </c>
      <c r="B147" s="47"/>
      <c r="C147" s="37" t="s">
        <v>23</v>
      </c>
      <c r="D147" s="48">
        <v>647.4</v>
      </c>
      <c r="E147" s="48">
        <v>647.4</v>
      </c>
      <c r="F147" s="48"/>
      <c r="G147" s="48"/>
      <c r="H147" s="38">
        <f>D147+F147</f>
        <v>647.4</v>
      </c>
      <c r="I147" s="38">
        <f>E147+G147</f>
        <v>647.4</v>
      </c>
    </row>
    <row r="148" spans="1:9" s="5" customFormat="1" ht="39.75" customHeight="1" x14ac:dyDescent="0.2">
      <c r="A148" s="45">
        <v>4711070</v>
      </c>
      <c r="B148" s="44" t="s">
        <v>64</v>
      </c>
      <c r="C148" s="45" t="s">
        <v>107</v>
      </c>
      <c r="D148" s="46">
        <f t="shared" ref="D148:I148" si="99">D149+D163</f>
        <v>105471.79999999999</v>
      </c>
      <c r="E148" s="46">
        <f t="shared" si="99"/>
        <v>99044.700000000012</v>
      </c>
      <c r="F148" s="46">
        <f t="shared" si="99"/>
        <v>1173.0999999999999</v>
      </c>
      <c r="G148" s="46">
        <f t="shared" si="99"/>
        <v>380.50000000000006</v>
      </c>
      <c r="H148" s="46">
        <f t="shared" si="99"/>
        <v>106644.9</v>
      </c>
      <c r="I148" s="46">
        <f t="shared" si="99"/>
        <v>99425.200000000012</v>
      </c>
    </row>
    <row r="149" spans="1:9" ht="22.5" customHeight="1" x14ac:dyDescent="0.25">
      <c r="A149" s="36">
        <v>2000</v>
      </c>
      <c r="B149" s="22"/>
      <c r="C149" s="37" t="s">
        <v>20</v>
      </c>
      <c r="D149" s="38">
        <f t="shared" ref="D149:I149" si="100">D150+D152+D153+D162</f>
        <v>105471.79999999999</v>
      </c>
      <c r="E149" s="38">
        <f t="shared" si="100"/>
        <v>99044.700000000012</v>
      </c>
      <c r="F149" s="38">
        <f t="shared" si="100"/>
        <v>1173.0999999999999</v>
      </c>
      <c r="G149" s="38">
        <f t="shared" si="100"/>
        <v>380.00000000000006</v>
      </c>
      <c r="H149" s="38">
        <f t="shared" si="100"/>
        <v>106644.9</v>
      </c>
      <c r="I149" s="38">
        <f t="shared" si="100"/>
        <v>99424.700000000012</v>
      </c>
    </row>
    <row r="150" spans="1:9" ht="22.5" customHeight="1" x14ac:dyDescent="0.25">
      <c r="A150" s="36">
        <v>2110</v>
      </c>
      <c r="B150" s="22"/>
      <c r="C150" s="37" t="s">
        <v>21</v>
      </c>
      <c r="D150" s="38">
        <f>D151</f>
        <v>69129</v>
      </c>
      <c r="E150" s="38">
        <f t="shared" ref="E150:I150" si="101">E151</f>
        <v>69129</v>
      </c>
      <c r="F150" s="38">
        <f t="shared" si="101"/>
        <v>0</v>
      </c>
      <c r="G150" s="38">
        <f t="shared" si="101"/>
        <v>0</v>
      </c>
      <c r="H150" s="38">
        <f t="shared" si="101"/>
        <v>69129</v>
      </c>
      <c r="I150" s="38">
        <f t="shared" si="101"/>
        <v>69129</v>
      </c>
    </row>
    <row r="151" spans="1:9" ht="19.5" customHeight="1" x14ac:dyDescent="0.25">
      <c r="A151" s="36">
        <v>2111</v>
      </c>
      <c r="B151" s="22"/>
      <c r="C151" s="37" t="s">
        <v>22</v>
      </c>
      <c r="D151" s="38">
        <v>69129</v>
      </c>
      <c r="E151" s="38">
        <v>69129</v>
      </c>
      <c r="F151" s="38"/>
      <c r="G151" s="38"/>
      <c r="H151" s="38">
        <f>D151+F151</f>
        <v>69129</v>
      </c>
      <c r="I151" s="38">
        <f>E151+G151</f>
        <v>69129</v>
      </c>
    </row>
    <row r="152" spans="1:9" ht="19.5" customHeight="1" x14ac:dyDescent="0.25">
      <c r="A152" s="36">
        <v>2120</v>
      </c>
      <c r="B152" s="47"/>
      <c r="C152" s="37" t="s">
        <v>23</v>
      </c>
      <c r="D152" s="48">
        <v>15408.4</v>
      </c>
      <c r="E152" s="48">
        <v>15310.8</v>
      </c>
      <c r="F152" s="48"/>
      <c r="G152" s="48"/>
      <c r="H152" s="38">
        <f>D152+F152</f>
        <v>15408.4</v>
      </c>
      <c r="I152" s="38">
        <f>E152+G152</f>
        <v>15310.8</v>
      </c>
    </row>
    <row r="153" spans="1:9" ht="20.25" customHeight="1" x14ac:dyDescent="0.25">
      <c r="A153" s="36">
        <v>2200</v>
      </c>
      <c r="B153" s="47"/>
      <c r="C153" s="37" t="s">
        <v>47</v>
      </c>
      <c r="D153" s="48">
        <f>D154+D155+D156+D161</f>
        <v>20934.400000000001</v>
      </c>
      <c r="E153" s="48">
        <f t="shared" ref="E153:I153" si="102">E154+E155+E156+E161</f>
        <v>14604.900000000001</v>
      </c>
      <c r="F153" s="48">
        <f t="shared" si="102"/>
        <v>1173.0999999999999</v>
      </c>
      <c r="G153" s="48">
        <f t="shared" si="102"/>
        <v>379.70000000000005</v>
      </c>
      <c r="H153" s="48">
        <f t="shared" si="102"/>
        <v>22107.5</v>
      </c>
      <c r="I153" s="48">
        <f t="shared" si="102"/>
        <v>14984.6</v>
      </c>
    </row>
    <row r="154" spans="1:9" ht="19.5" customHeight="1" x14ac:dyDescent="0.25">
      <c r="A154" s="36">
        <v>2210</v>
      </c>
      <c r="B154" s="47"/>
      <c r="C154" s="37" t="s">
        <v>25</v>
      </c>
      <c r="D154" s="48">
        <v>3860</v>
      </c>
      <c r="E154" s="48">
        <v>3342.7</v>
      </c>
      <c r="F154" s="48"/>
      <c r="G154" s="48">
        <v>274.60000000000002</v>
      </c>
      <c r="H154" s="38">
        <f>D154+F154</f>
        <v>3860</v>
      </c>
      <c r="I154" s="38">
        <f>E154+G154</f>
        <v>3617.2999999999997</v>
      </c>
    </row>
    <row r="155" spans="1:9" ht="19.5" customHeight="1" x14ac:dyDescent="0.25">
      <c r="A155" s="36">
        <v>2240</v>
      </c>
      <c r="B155" s="47"/>
      <c r="C155" s="37" t="s">
        <v>28</v>
      </c>
      <c r="D155" s="48">
        <v>11530.8</v>
      </c>
      <c r="E155" s="48">
        <v>6921.2</v>
      </c>
      <c r="F155" s="48"/>
      <c r="G155" s="48">
        <v>32</v>
      </c>
      <c r="H155" s="38">
        <f t="shared" ref="H155:I155" si="103">D155+F155</f>
        <v>11530.8</v>
      </c>
      <c r="I155" s="38">
        <f t="shared" si="103"/>
        <v>6953.2</v>
      </c>
    </row>
    <row r="156" spans="1:9" ht="20.25" customHeight="1" x14ac:dyDescent="0.25">
      <c r="A156" s="36">
        <v>2270</v>
      </c>
      <c r="B156" s="47"/>
      <c r="C156" s="21" t="s">
        <v>57</v>
      </c>
      <c r="D156" s="48">
        <f>D157+D158+D159+D160</f>
        <v>5513.1</v>
      </c>
      <c r="E156" s="48">
        <f t="shared" ref="E156:I156" si="104">E157+E158+E159+E160</f>
        <v>4335.8</v>
      </c>
      <c r="F156" s="48">
        <f t="shared" si="104"/>
        <v>1173.0999999999999</v>
      </c>
      <c r="G156" s="48">
        <f t="shared" si="104"/>
        <v>73.099999999999994</v>
      </c>
      <c r="H156" s="48">
        <f t="shared" si="104"/>
        <v>6686.2000000000007</v>
      </c>
      <c r="I156" s="48">
        <f t="shared" si="104"/>
        <v>4408.8999999999996</v>
      </c>
    </row>
    <row r="157" spans="1:9" ht="19.5" customHeight="1" x14ac:dyDescent="0.25">
      <c r="A157" s="36">
        <v>2271</v>
      </c>
      <c r="B157" s="47"/>
      <c r="C157" s="21" t="s">
        <v>31</v>
      </c>
      <c r="D157" s="48">
        <v>3563.3</v>
      </c>
      <c r="E157" s="48">
        <v>3117.3</v>
      </c>
      <c r="F157" s="48">
        <v>485</v>
      </c>
      <c r="G157" s="48">
        <v>33</v>
      </c>
      <c r="H157" s="38">
        <f>D157+F157</f>
        <v>4048.3</v>
      </c>
      <c r="I157" s="38">
        <f>E157+G157</f>
        <v>3150.3</v>
      </c>
    </row>
    <row r="158" spans="1:9" ht="19.5" customHeight="1" x14ac:dyDescent="0.25">
      <c r="A158" s="36">
        <v>2272</v>
      </c>
      <c r="B158" s="47"/>
      <c r="C158" s="21" t="s">
        <v>32</v>
      </c>
      <c r="D158" s="48">
        <v>187.8</v>
      </c>
      <c r="E158" s="48">
        <v>158.30000000000001</v>
      </c>
      <c r="F158" s="48">
        <v>88</v>
      </c>
      <c r="G158" s="48">
        <v>0.1</v>
      </c>
      <c r="H158" s="38">
        <f t="shared" ref="H158:I162" si="105">D158+F158</f>
        <v>275.8</v>
      </c>
      <c r="I158" s="38">
        <f t="shared" si="105"/>
        <v>158.4</v>
      </c>
    </row>
    <row r="159" spans="1:9" ht="19.5" customHeight="1" x14ac:dyDescent="0.25">
      <c r="A159" s="36">
        <v>2273</v>
      </c>
      <c r="B159" s="47"/>
      <c r="C159" s="21" t="s">
        <v>33</v>
      </c>
      <c r="D159" s="48">
        <v>1504.5</v>
      </c>
      <c r="E159" s="48">
        <v>993.3</v>
      </c>
      <c r="F159" s="48">
        <v>600.1</v>
      </c>
      <c r="G159" s="48">
        <v>40</v>
      </c>
      <c r="H159" s="38">
        <f t="shared" si="105"/>
        <v>2104.6</v>
      </c>
      <c r="I159" s="38">
        <f t="shared" si="105"/>
        <v>1033.3</v>
      </c>
    </row>
    <row r="160" spans="1:9" ht="19.5" customHeight="1" x14ac:dyDescent="0.25">
      <c r="A160" s="36">
        <v>2275</v>
      </c>
      <c r="B160" s="22"/>
      <c r="C160" s="21" t="s">
        <v>102</v>
      </c>
      <c r="D160" s="38">
        <v>257.5</v>
      </c>
      <c r="E160" s="38">
        <v>66.900000000000006</v>
      </c>
      <c r="F160" s="38"/>
      <c r="G160" s="38"/>
      <c r="H160" s="38">
        <f t="shared" si="105"/>
        <v>257.5</v>
      </c>
      <c r="I160" s="38">
        <f t="shared" si="105"/>
        <v>66.900000000000006</v>
      </c>
    </row>
    <row r="161" spans="1:9" ht="35.25" customHeight="1" x14ac:dyDescent="0.25">
      <c r="A161" s="36">
        <v>2282</v>
      </c>
      <c r="B161" s="47"/>
      <c r="C161" s="21" t="s">
        <v>48</v>
      </c>
      <c r="D161" s="48">
        <v>30.5</v>
      </c>
      <c r="E161" s="48">
        <v>5.2</v>
      </c>
      <c r="F161" s="48"/>
      <c r="G161" s="48"/>
      <c r="H161" s="38">
        <f t="shared" ref="H161:H162" si="106">D161+F161</f>
        <v>30.5</v>
      </c>
      <c r="I161" s="38">
        <f t="shared" si="105"/>
        <v>5.2</v>
      </c>
    </row>
    <row r="162" spans="1:9" ht="19.5" customHeight="1" x14ac:dyDescent="0.25">
      <c r="A162" s="40">
        <v>2800</v>
      </c>
      <c r="B162" s="47"/>
      <c r="C162" s="37" t="s">
        <v>49</v>
      </c>
      <c r="D162" s="48"/>
      <c r="E162" s="48"/>
      <c r="F162" s="48"/>
      <c r="G162" s="48">
        <v>0.3</v>
      </c>
      <c r="H162" s="38">
        <f t="shared" si="106"/>
        <v>0</v>
      </c>
      <c r="I162" s="38">
        <f t="shared" si="105"/>
        <v>0.3</v>
      </c>
    </row>
    <row r="163" spans="1:9" ht="19.5" customHeight="1" x14ac:dyDescent="0.25">
      <c r="A163" s="36">
        <v>3000</v>
      </c>
      <c r="B163" s="47"/>
      <c r="C163" s="37" t="s">
        <v>59</v>
      </c>
      <c r="D163" s="48">
        <f>D164</f>
        <v>0</v>
      </c>
      <c r="E163" s="48">
        <f t="shared" ref="E163:I163" si="107">E164</f>
        <v>0</v>
      </c>
      <c r="F163" s="48">
        <f t="shared" si="107"/>
        <v>0</v>
      </c>
      <c r="G163" s="48">
        <f t="shared" si="107"/>
        <v>0.5</v>
      </c>
      <c r="H163" s="48">
        <f t="shared" si="107"/>
        <v>0</v>
      </c>
      <c r="I163" s="48">
        <f t="shared" si="107"/>
        <v>0.5</v>
      </c>
    </row>
    <row r="164" spans="1:9" ht="20.25" customHeight="1" x14ac:dyDescent="0.25">
      <c r="A164" s="36">
        <v>3110</v>
      </c>
      <c r="B164" s="47"/>
      <c r="C164" s="37" t="s">
        <v>51</v>
      </c>
      <c r="D164" s="48"/>
      <c r="E164" s="48"/>
      <c r="F164" s="50"/>
      <c r="G164" s="48">
        <v>0.5</v>
      </c>
      <c r="H164" s="38">
        <f t="shared" ref="H164:I164" si="108">D164+F164</f>
        <v>0</v>
      </c>
      <c r="I164" s="38">
        <f t="shared" si="108"/>
        <v>0.5</v>
      </c>
    </row>
    <row r="165" spans="1:9" s="5" customFormat="1" ht="23.25" customHeight="1" x14ac:dyDescent="0.2">
      <c r="A165" s="45">
        <v>471080</v>
      </c>
      <c r="B165" s="44" t="s">
        <v>64</v>
      </c>
      <c r="C165" s="45" t="s">
        <v>108</v>
      </c>
      <c r="D165" s="46">
        <f>D166+D180</f>
        <v>78710.799999999988</v>
      </c>
      <c r="E165" s="46">
        <f t="shared" ref="E165:I165" si="109">E166+E180</f>
        <v>78375.099999999991</v>
      </c>
      <c r="F165" s="46">
        <f t="shared" si="109"/>
        <v>8860.4</v>
      </c>
      <c r="G165" s="46">
        <f t="shared" si="109"/>
        <v>6395.3</v>
      </c>
      <c r="H165" s="46">
        <f t="shared" si="109"/>
        <v>87571.199999999997</v>
      </c>
      <c r="I165" s="46">
        <f t="shared" si="109"/>
        <v>84770.4</v>
      </c>
    </row>
    <row r="166" spans="1:9" ht="19.5" customHeight="1" x14ac:dyDescent="0.25">
      <c r="A166" s="36">
        <v>2000</v>
      </c>
      <c r="B166" s="22"/>
      <c r="C166" s="37" t="s">
        <v>20</v>
      </c>
      <c r="D166" s="38">
        <f>D167+D169+D170+D179</f>
        <v>78710.799999999988</v>
      </c>
      <c r="E166" s="38">
        <f t="shared" ref="E166:I166" si="110">E167+E169+E170+E179</f>
        <v>78375.099999999991</v>
      </c>
      <c r="F166" s="38">
        <f t="shared" si="110"/>
        <v>7120</v>
      </c>
      <c r="G166" s="38">
        <f t="shared" si="110"/>
        <v>4670.3</v>
      </c>
      <c r="H166" s="38">
        <f t="shared" si="110"/>
        <v>85830.8</v>
      </c>
      <c r="I166" s="38">
        <f t="shared" si="110"/>
        <v>83045.399999999994</v>
      </c>
    </row>
    <row r="167" spans="1:9" ht="19.5" customHeight="1" x14ac:dyDescent="0.25">
      <c r="A167" s="36">
        <v>2110</v>
      </c>
      <c r="B167" s="22"/>
      <c r="C167" s="37" t="s">
        <v>21</v>
      </c>
      <c r="D167" s="38">
        <f>D168</f>
        <v>61391.5</v>
      </c>
      <c r="E167" s="38">
        <f t="shared" ref="E167:I167" si="111">E168</f>
        <v>61391.5</v>
      </c>
      <c r="F167" s="38">
        <f t="shared" si="111"/>
        <v>5836.1</v>
      </c>
      <c r="G167" s="38">
        <f t="shared" si="111"/>
        <v>3797.3</v>
      </c>
      <c r="H167" s="38">
        <f t="shared" si="111"/>
        <v>67227.600000000006</v>
      </c>
      <c r="I167" s="38">
        <f t="shared" si="111"/>
        <v>65188.800000000003</v>
      </c>
    </row>
    <row r="168" spans="1:9" ht="19.5" customHeight="1" x14ac:dyDescent="0.25">
      <c r="A168" s="36">
        <v>2111</v>
      </c>
      <c r="B168" s="22"/>
      <c r="C168" s="37" t="s">
        <v>22</v>
      </c>
      <c r="D168" s="38">
        <v>61391.5</v>
      </c>
      <c r="E168" s="38">
        <v>61391.5</v>
      </c>
      <c r="F168" s="38">
        <v>5836.1</v>
      </c>
      <c r="G168" s="38">
        <v>3797.3</v>
      </c>
      <c r="H168" s="38">
        <f>D168+F168</f>
        <v>67227.600000000006</v>
      </c>
      <c r="I168" s="38">
        <f>E168+G168</f>
        <v>65188.800000000003</v>
      </c>
    </row>
    <row r="169" spans="1:9" ht="19.5" customHeight="1" x14ac:dyDescent="0.25">
      <c r="A169" s="36">
        <v>2120</v>
      </c>
      <c r="B169" s="47"/>
      <c r="C169" s="37" t="s">
        <v>23</v>
      </c>
      <c r="D169" s="48">
        <v>13520.9</v>
      </c>
      <c r="E169" s="48">
        <v>13520.9</v>
      </c>
      <c r="F169" s="48">
        <v>1283.9000000000001</v>
      </c>
      <c r="G169" s="48">
        <v>870.3</v>
      </c>
      <c r="H169" s="38">
        <f>D169+F169</f>
        <v>14804.8</v>
      </c>
      <c r="I169" s="38">
        <f>E169+G169</f>
        <v>14391.199999999999</v>
      </c>
    </row>
    <row r="170" spans="1:9" ht="19.5" customHeight="1" x14ac:dyDescent="0.25">
      <c r="A170" s="36">
        <v>2200</v>
      </c>
      <c r="B170" s="47"/>
      <c r="C170" s="37" t="s">
        <v>47</v>
      </c>
      <c r="D170" s="48">
        <f>D171+D172+D173+D178</f>
        <v>3798.4</v>
      </c>
      <c r="E170" s="48">
        <f t="shared" ref="E170:I170" si="112">E171+E172+E173+E178</f>
        <v>3462.7</v>
      </c>
      <c r="F170" s="48">
        <f t="shared" si="112"/>
        <v>0</v>
      </c>
      <c r="G170" s="48">
        <f t="shared" si="112"/>
        <v>2.7</v>
      </c>
      <c r="H170" s="48">
        <f t="shared" si="112"/>
        <v>3798.4</v>
      </c>
      <c r="I170" s="48">
        <f t="shared" si="112"/>
        <v>3465.4</v>
      </c>
    </row>
    <row r="171" spans="1:9" ht="19.5" customHeight="1" x14ac:dyDescent="0.25">
      <c r="A171" s="36">
        <v>2210</v>
      </c>
      <c r="B171" s="47"/>
      <c r="C171" s="37" t="s">
        <v>25</v>
      </c>
      <c r="D171" s="48">
        <v>1688.4</v>
      </c>
      <c r="E171" s="48">
        <v>1683.5</v>
      </c>
      <c r="F171" s="48"/>
      <c r="G171" s="48">
        <v>2.7</v>
      </c>
      <c r="H171" s="38">
        <f>D171+F171</f>
        <v>1688.4</v>
      </c>
      <c r="I171" s="38">
        <f>E171+G171</f>
        <v>1686.2</v>
      </c>
    </row>
    <row r="172" spans="1:9" ht="19.5" customHeight="1" x14ac:dyDescent="0.25">
      <c r="A172" s="36">
        <v>2240</v>
      </c>
      <c r="B172" s="47"/>
      <c r="C172" s="37" t="s">
        <v>28</v>
      </c>
      <c r="D172" s="48">
        <v>651.6</v>
      </c>
      <c r="E172" s="49">
        <v>648.70000000000005</v>
      </c>
      <c r="F172" s="48"/>
      <c r="G172" s="48"/>
      <c r="H172" s="38">
        <f t="shared" ref="H172:I172" si="113">D172+F172</f>
        <v>651.6</v>
      </c>
      <c r="I172" s="38">
        <f t="shared" si="113"/>
        <v>648.70000000000005</v>
      </c>
    </row>
    <row r="173" spans="1:9" ht="19.5" customHeight="1" x14ac:dyDescent="0.25">
      <c r="A173" s="36">
        <v>2270</v>
      </c>
      <c r="B173" s="47"/>
      <c r="C173" s="21" t="s">
        <v>57</v>
      </c>
      <c r="D173" s="48">
        <f>D174+D175+D176+D177</f>
        <v>1448.3000000000002</v>
      </c>
      <c r="E173" s="48">
        <f t="shared" ref="E173:I173" si="114">E174+E175+E176+E177</f>
        <v>1120.4000000000001</v>
      </c>
      <c r="F173" s="48">
        <f t="shared" si="114"/>
        <v>0</v>
      </c>
      <c r="G173" s="48">
        <f t="shared" si="114"/>
        <v>0</v>
      </c>
      <c r="H173" s="48">
        <f t="shared" si="114"/>
        <v>1448.3000000000002</v>
      </c>
      <c r="I173" s="48">
        <f t="shared" si="114"/>
        <v>1120.4000000000001</v>
      </c>
    </row>
    <row r="174" spans="1:9" ht="19.5" customHeight="1" x14ac:dyDescent="0.25">
      <c r="A174" s="36">
        <v>2271</v>
      </c>
      <c r="B174" s="47"/>
      <c r="C174" s="21" t="s">
        <v>31</v>
      </c>
      <c r="D174" s="48">
        <v>1180.9000000000001</v>
      </c>
      <c r="E174" s="48">
        <v>911.5</v>
      </c>
      <c r="F174" s="48"/>
      <c r="G174" s="48"/>
      <c r="H174" s="38">
        <f>D174+F174</f>
        <v>1180.9000000000001</v>
      </c>
      <c r="I174" s="38">
        <f>E174+G174</f>
        <v>911.5</v>
      </c>
    </row>
    <row r="175" spans="1:9" ht="19.5" customHeight="1" x14ac:dyDescent="0.25">
      <c r="A175" s="36">
        <v>2272</v>
      </c>
      <c r="B175" s="47"/>
      <c r="C175" s="21" t="s">
        <v>32</v>
      </c>
      <c r="D175" s="48">
        <v>35.700000000000003</v>
      </c>
      <c r="E175" s="48">
        <v>22.4</v>
      </c>
      <c r="F175" s="48"/>
      <c r="G175" s="48"/>
      <c r="H175" s="38">
        <f t="shared" ref="H175:I179" si="115">D175+F175</f>
        <v>35.700000000000003</v>
      </c>
      <c r="I175" s="38">
        <f t="shared" si="115"/>
        <v>22.4</v>
      </c>
    </row>
    <row r="176" spans="1:9" ht="21.75" customHeight="1" x14ac:dyDescent="0.25">
      <c r="A176" s="36">
        <v>2273</v>
      </c>
      <c r="B176" s="47"/>
      <c r="C176" s="21" t="s">
        <v>33</v>
      </c>
      <c r="D176" s="48">
        <v>199.3</v>
      </c>
      <c r="E176" s="48">
        <v>181.5</v>
      </c>
      <c r="F176" s="48"/>
      <c r="G176" s="48"/>
      <c r="H176" s="38">
        <f t="shared" si="115"/>
        <v>199.3</v>
      </c>
      <c r="I176" s="38">
        <f t="shared" si="115"/>
        <v>181.5</v>
      </c>
    </row>
    <row r="177" spans="1:9" ht="21.75" customHeight="1" x14ac:dyDescent="0.25">
      <c r="A177" s="36">
        <v>2275</v>
      </c>
      <c r="B177" s="22"/>
      <c r="C177" s="21" t="s">
        <v>102</v>
      </c>
      <c r="D177" s="38">
        <v>32.4</v>
      </c>
      <c r="E177" s="38">
        <v>5</v>
      </c>
      <c r="F177" s="38"/>
      <c r="G177" s="38"/>
      <c r="H177" s="38">
        <f t="shared" si="115"/>
        <v>32.4</v>
      </c>
      <c r="I177" s="38">
        <f t="shared" si="115"/>
        <v>5</v>
      </c>
    </row>
    <row r="178" spans="1:9" ht="36" customHeight="1" x14ac:dyDescent="0.25">
      <c r="A178" s="36">
        <v>2282</v>
      </c>
      <c r="B178" s="47"/>
      <c r="C178" s="21" t="s">
        <v>48</v>
      </c>
      <c r="D178" s="48">
        <v>10.1</v>
      </c>
      <c r="E178" s="48">
        <v>10.1</v>
      </c>
      <c r="F178" s="48"/>
      <c r="G178" s="48"/>
      <c r="H178" s="38">
        <f t="shared" ref="H178:H179" si="116">D178+F178</f>
        <v>10.1</v>
      </c>
      <c r="I178" s="38">
        <f t="shared" si="115"/>
        <v>10.1</v>
      </c>
    </row>
    <row r="179" spans="1:9" ht="21.75" customHeight="1" x14ac:dyDescent="0.25">
      <c r="A179" s="40">
        <v>2800</v>
      </c>
      <c r="B179" s="47"/>
      <c r="C179" s="37" t="s">
        <v>49</v>
      </c>
      <c r="D179" s="48"/>
      <c r="E179" s="48"/>
      <c r="F179" s="48"/>
      <c r="G179" s="48"/>
      <c r="H179" s="38">
        <f t="shared" si="116"/>
        <v>0</v>
      </c>
      <c r="I179" s="38">
        <f t="shared" si="115"/>
        <v>0</v>
      </c>
    </row>
    <row r="180" spans="1:9" ht="22.5" customHeight="1" x14ac:dyDescent="0.25">
      <c r="A180" s="36">
        <v>3000</v>
      </c>
      <c r="B180" s="47"/>
      <c r="C180" s="37" t="s">
        <v>59</v>
      </c>
      <c r="D180" s="48">
        <f>D181+D182</f>
        <v>0</v>
      </c>
      <c r="E180" s="48">
        <f t="shared" ref="E180:I180" si="117">E181+E182</f>
        <v>0</v>
      </c>
      <c r="F180" s="48">
        <f t="shared" si="117"/>
        <v>1740.4</v>
      </c>
      <c r="G180" s="48">
        <f t="shared" si="117"/>
        <v>1725</v>
      </c>
      <c r="H180" s="48">
        <f t="shared" si="117"/>
        <v>1740.4</v>
      </c>
      <c r="I180" s="48">
        <f t="shared" si="117"/>
        <v>1725</v>
      </c>
    </row>
    <row r="181" spans="1:9" ht="23.25" customHeight="1" x14ac:dyDescent="0.25">
      <c r="A181" s="36">
        <v>3110</v>
      </c>
      <c r="B181" s="47"/>
      <c r="C181" s="37" t="s">
        <v>51</v>
      </c>
      <c r="D181" s="48"/>
      <c r="E181" s="48"/>
      <c r="F181" s="50">
        <v>140.4</v>
      </c>
      <c r="G181" s="48">
        <v>140.4</v>
      </c>
      <c r="H181" s="38">
        <f t="shared" ref="H181" si="118">D181+F181</f>
        <v>140.4</v>
      </c>
      <c r="I181" s="38">
        <f t="shared" ref="I181" si="119">E181+G181</f>
        <v>140.4</v>
      </c>
    </row>
    <row r="182" spans="1:9" ht="25.5" customHeight="1" x14ac:dyDescent="0.25">
      <c r="A182" s="47">
        <v>3132</v>
      </c>
      <c r="B182" s="47"/>
      <c r="C182" s="37" t="s">
        <v>60</v>
      </c>
      <c r="D182" s="48"/>
      <c r="E182" s="48"/>
      <c r="F182" s="48">
        <v>1600</v>
      </c>
      <c r="G182" s="48">
        <v>1584.6</v>
      </c>
      <c r="H182" s="38">
        <f t="shared" ref="H182:I182" si="120">D182+F182</f>
        <v>1600</v>
      </c>
      <c r="I182" s="38">
        <f t="shared" si="120"/>
        <v>1584.6</v>
      </c>
    </row>
    <row r="183" spans="1:9" s="5" customFormat="1" ht="22.5" customHeight="1" x14ac:dyDescent="0.2">
      <c r="A183" s="45">
        <v>4711141</v>
      </c>
      <c r="B183" s="44" t="s">
        <v>65</v>
      </c>
      <c r="C183" s="45" t="s">
        <v>66</v>
      </c>
      <c r="D183" s="46">
        <f>D184+D198</f>
        <v>49686.3</v>
      </c>
      <c r="E183" s="46">
        <f t="shared" ref="E183:I183" si="121">E184+E198</f>
        <v>48701.599999999999</v>
      </c>
      <c r="F183" s="46">
        <f t="shared" si="121"/>
        <v>1500.9</v>
      </c>
      <c r="G183" s="46">
        <f t="shared" si="121"/>
        <v>1397.3</v>
      </c>
      <c r="H183" s="46">
        <f t="shared" si="121"/>
        <v>51187.200000000004</v>
      </c>
      <c r="I183" s="46">
        <f t="shared" si="121"/>
        <v>50098.899999999994</v>
      </c>
    </row>
    <row r="184" spans="1:9" ht="19.5" customHeight="1" x14ac:dyDescent="0.25">
      <c r="A184" s="36">
        <v>2000</v>
      </c>
      <c r="B184" s="22"/>
      <c r="C184" s="37" t="s">
        <v>20</v>
      </c>
      <c r="D184" s="38">
        <f>D185+D187+D188+D197</f>
        <v>49686.3</v>
      </c>
      <c r="E184" s="38">
        <f t="shared" ref="E184:I184" si="122">E185+E187+E188+E197</f>
        <v>48701.599999999999</v>
      </c>
      <c r="F184" s="38">
        <f t="shared" si="122"/>
        <v>0</v>
      </c>
      <c r="G184" s="38">
        <f t="shared" si="122"/>
        <v>7.2</v>
      </c>
      <c r="H184" s="38">
        <f t="shared" si="122"/>
        <v>49686.3</v>
      </c>
      <c r="I184" s="38">
        <f t="shared" si="122"/>
        <v>48708.799999999996</v>
      </c>
    </row>
    <row r="185" spans="1:9" ht="19.5" customHeight="1" x14ac:dyDescent="0.25">
      <c r="A185" s="36">
        <v>2110</v>
      </c>
      <c r="B185" s="22"/>
      <c r="C185" s="37" t="s">
        <v>21</v>
      </c>
      <c r="D185" s="38">
        <f>D186</f>
        <v>32231.200000000001</v>
      </c>
      <c r="E185" s="38">
        <f t="shared" ref="E185:I185" si="123">E186</f>
        <v>32090.1</v>
      </c>
      <c r="F185" s="38">
        <f t="shared" si="123"/>
        <v>0</v>
      </c>
      <c r="G185" s="38">
        <f t="shared" si="123"/>
        <v>0</v>
      </c>
      <c r="H185" s="38">
        <f t="shared" si="123"/>
        <v>32231.200000000001</v>
      </c>
      <c r="I185" s="38">
        <f t="shared" si="123"/>
        <v>32090.1</v>
      </c>
    </row>
    <row r="186" spans="1:9" ht="19.5" customHeight="1" x14ac:dyDescent="0.25">
      <c r="A186" s="36">
        <v>2111</v>
      </c>
      <c r="B186" s="22"/>
      <c r="C186" s="37" t="s">
        <v>22</v>
      </c>
      <c r="D186" s="38">
        <v>32231.200000000001</v>
      </c>
      <c r="E186" s="38">
        <v>32090.1</v>
      </c>
      <c r="F186" s="38"/>
      <c r="G186" s="38"/>
      <c r="H186" s="38">
        <f>D186+F186</f>
        <v>32231.200000000001</v>
      </c>
      <c r="I186" s="38">
        <f>E186+G186</f>
        <v>32090.1</v>
      </c>
    </row>
    <row r="187" spans="1:9" ht="19.5" customHeight="1" x14ac:dyDescent="0.25">
      <c r="A187" s="36">
        <v>2120</v>
      </c>
      <c r="B187" s="47"/>
      <c r="C187" s="37" t="s">
        <v>23</v>
      </c>
      <c r="D187" s="48">
        <v>7116.9</v>
      </c>
      <c r="E187" s="48">
        <v>7073.6</v>
      </c>
      <c r="F187" s="48"/>
      <c r="G187" s="48"/>
      <c r="H187" s="38">
        <f>D187+F187</f>
        <v>7116.9</v>
      </c>
      <c r="I187" s="38">
        <f>E187+G187</f>
        <v>7073.6</v>
      </c>
    </row>
    <row r="188" spans="1:9" ht="19.5" customHeight="1" x14ac:dyDescent="0.25">
      <c r="A188" s="36">
        <v>2200</v>
      </c>
      <c r="B188" s="47"/>
      <c r="C188" s="37" t="s">
        <v>47</v>
      </c>
      <c r="D188" s="48">
        <f>D189+D190+D191+D196</f>
        <v>10338.200000000001</v>
      </c>
      <c r="E188" s="48">
        <f t="shared" ref="E188:I188" si="124">E189+E190+E191+E196</f>
        <v>9537.9</v>
      </c>
      <c r="F188" s="48">
        <f t="shared" si="124"/>
        <v>0</v>
      </c>
      <c r="G188" s="48">
        <f t="shared" si="124"/>
        <v>7.2</v>
      </c>
      <c r="H188" s="48">
        <f t="shared" si="124"/>
        <v>10338.200000000001</v>
      </c>
      <c r="I188" s="48">
        <f t="shared" si="124"/>
        <v>9545.1</v>
      </c>
    </row>
    <row r="189" spans="1:9" ht="19.5" customHeight="1" x14ac:dyDescent="0.25">
      <c r="A189" s="36">
        <v>2210</v>
      </c>
      <c r="B189" s="47"/>
      <c r="C189" s="37" t="s">
        <v>25</v>
      </c>
      <c r="D189" s="48">
        <v>3242</v>
      </c>
      <c r="E189" s="48">
        <v>3005.5</v>
      </c>
      <c r="F189" s="48"/>
      <c r="G189" s="48"/>
      <c r="H189" s="38">
        <f>D189+F189</f>
        <v>3242</v>
      </c>
      <c r="I189" s="38">
        <f>E189+G189</f>
        <v>3005.5</v>
      </c>
    </row>
    <row r="190" spans="1:9" ht="19.5" customHeight="1" x14ac:dyDescent="0.25">
      <c r="A190" s="36">
        <v>2240</v>
      </c>
      <c r="B190" s="47"/>
      <c r="C190" s="37" t="s">
        <v>28</v>
      </c>
      <c r="D190" s="48">
        <v>5834</v>
      </c>
      <c r="E190" s="48">
        <v>5372.9</v>
      </c>
      <c r="F190" s="48"/>
      <c r="G190" s="48"/>
      <c r="H190" s="38">
        <f t="shared" ref="H190:I190" si="125">D190+F190</f>
        <v>5834</v>
      </c>
      <c r="I190" s="38">
        <f t="shared" si="125"/>
        <v>5372.9</v>
      </c>
    </row>
    <row r="191" spans="1:9" ht="19.5" customHeight="1" x14ac:dyDescent="0.25">
      <c r="A191" s="36">
        <v>2270</v>
      </c>
      <c r="B191" s="47"/>
      <c r="C191" s="21" t="s">
        <v>57</v>
      </c>
      <c r="D191" s="48">
        <f>D192+D193+D194+D195</f>
        <v>1246.2</v>
      </c>
      <c r="E191" s="48">
        <f t="shared" ref="E191:I191" si="126">E192+E193+E194+E195</f>
        <v>1149.5</v>
      </c>
      <c r="F191" s="48">
        <f t="shared" si="126"/>
        <v>0</v>
      </c>
      <c r="G191" s="48">
        <f t="shared" si="126"/>
        <v>7.2</v>
      </c>
      <c r="H191" s="48">
        <f t="shared" si="126"/>
        <v>1246.2</v>
      </c>
      <c r="I191" s="48">
        <f t="shared" si="126"/>
        <v>1156.7</v>
      </c>
    </row>
    <row r="192" spans="1:9" ht="19.5" customHeight="1" x14ac:dyDescent="0.25">
      <c r="A192" s="36">
        <v>2271</v>
      </c>
      <c r="B192" s="47"/>
      <c r="C192" s="21" t="s">
        <v>31</v>
      </c>
      <c r="D192" s="48">
        <v>937.7</v>
      </c>
      <c r="E192" s="48">
        <v>913.6</v>
      </c>
      <c r="F192" s="48"/>
      <c r="G192" s="48"/>
      <c r="H192" s="38">
        <f>D192+F192</f>
        <v>937.7</v>
      </c>
      <c r="I192" s="38">
        <f>E192+G192</f>
        <v>913.6</v>
      </c>
    </row>
    <row r="193" spans="1:9" ht="19.5" customHeight="1" x14ac:dyDescent="0.25">
      <c r="A193" s="36">
        <v>2272</v>
      </c>
      <c r="B193" s="47"/>
      <c r="C193" s="21" t="s">
        <v>32</v>
      </c>
      <c r="D193" s="48">
        <v>29.4</v>
      </c>
      <c r="E193" s="48">
        <v>27.9</v>
      </c>
      <c r="F193" s="48"/>
      <c r="G193" s="48"/>
      <c r="H193" s="38">
        <f t="shared" ref="H193:I197" si="127">D193+F193</f>
        <v>29.4</v>
      </c>
      <c r="I193" s="38">
        <f t="shared" si="127"/>
        <v>27.9</v>
      </c>
    </row>
    <row r="194" spans="1:9" ht="19.5" customHeight="1" x14ac:dyDescent="0.25">
      <c r="A194" s="36">
        <v>2273</v>
      </c>
      <c r="B194" s="47"/>
      <c r="C194" s="21" t="s">
        <v>33</v>
      </c>
      <c r="D194" s="48">
        <v>176.1</v>
      </c>
      <c r="E194" s="48">
        <v>174.3</v>
      </c>
      <c r="F194" s="48"/>
      <c r="G194" s="48">
        <v>7.2</v>
      </c>
      <c r="H194" s="38">
        <f t="shared" si="127"/>
        <v>176.1</v>
      </c>
      <c r="I194" s="38">
        <f t="shared" si="127"/>
        <v>181.5</v>
      </c>
    </row>
    <row r="195" spans="1:9" ht="19.5" customHeight="1" x14ac:dyDescent="0.25">
      <c r="A195" s="36">
        <v>2275</v>
      </c>
      <c r="B195" s="22"/>
      <c r="C195" s="21" t="s">
        <v>102</v>
      </c>
      <c r="D195" s="38">
        <v>103</v>
      </c>
      <c r="E195" s="38">
        <v>33.700000000000003</v>
      </c>
      <c r="F195" s="38"/>
      <c r="G195" s="38"/>
      <c r="H195" s="38">
        <f t="shared" si="127"/>
        <v>103</v>
      </c>
      <c r="I195" s="38">
        <f t="shared" si="127"/>
        <v>33.700000000000003</v>
      </c>
    </row>
    <row r="196" spans="1:9" ht="33.75" customHeight="1" x14ac:dyDescent="0.25">
      <c r="A196" s="36">
        <v>2282</v>
      </c>
      <c r="B196" s="47"/>
      <c r="C196" s="21" t="s">
        <v>48</v>
      </c>
      <c r="D196" s="48">
        <v>16</v>
      </c>
      <c r="E196" s="48">
        <v>10</v>
      </c>
      <c r="F196" s="48"/>
      <c r="G196" s="48"/>
      <c r="H196" s="38">
        <f t="shared" ref="H196:H197" si="128">D196+F196</f>
        <v>16</v>
      </c>
      <c r="I196" s="38">
        <f t="shared" si="127"/>
        <v>10</v>
      </c>
    </row>
    <row r="197" spans="1:9" ht="19.5" customHeight="1" x14ac:dyDescent="0.25">
      <c r="A197" s="40">
        <v>2800</v>
      </c>
      <c r="B197" s="47"/>
      <c r="C197" s="37" t="s">
        <v>49</v>
      </c>
      <c r="D197" s="48"/>
      <c r="E197" s="48"/>
      <c r="F197" s="48"/>
      <c r="G197" s="48"/>
      <c r="H197" s="38">
        <f t="shared" si="128"/>
        <v>0</v>
      </c>
      <c r="I197" s="38">
        <f t="shared" si="127"/>
        <v>0</v>
      </c>
    </row>
    <row r="198" spans="1:9" ht="19.5" customHeight="1" x14ac:dyDescent="0.25">
      <c r="A198" s="36">
        <v>3000</v>
      </c>
      <c r="B198" s="47"/>
      <c r="C198" s="37" t="s">
        <v>59</v>
      </c>
      <c r="D198" s="48">
        <f>D199</f>
        <v>0</v>
      </c>
      <c r="E198" s="48">
        <f t="shared" ref="E198" si="129">E199</f>
        <v>0</v>
      </c>
      <c r="F198" s="48">
        <f t="shared" ref="F198" si="130">F199</f>
        <v>1500.9</v>
      </c>
      <c r="G198" s="48">
        <f t="shared" ref="G198" si="131">G199</f>
        <v>1390.1</v>
      </c>
      <c r="H198" s="48">
        <f t="shared" ref="H198" si="132">H199</f>
        <v>1500.9</v>
      </c>
      <c r="I198" s="48">
        <f t="shared" ref="I198" si="133">I199</f>
        <v>1390.1</v>
      </c>
    </row>
    <row r="199" spans="1:9" ht="20.25" customHeight="1" x14ac:dyDescent="0.25">
      <c r="A199" s="36">
        <v>3110</v>
      </c>
      <c r="B199" s="47"/>
      <c r="C199" s="37" t="s">
        <v>51</v>
      </c>
      <c r="D199" s="48"/>
      <c r="E199" s="48"/>
      <c r="F199" s="50">
        <v>1500.9</v>
      </c>
      <c r="G199" s="48">
        <v>1390.1</v>
      </c>
      <c r="H199" s="38">
        <f t="shared" ref="H199" si="134">D199+F199</f>
        <v>1500.9</v>
      </c>
      <c r="I199" s="38">
        <f t="shared" ref="I199" si="135">E199+G199</f>
        <v>1390.1</v>
      </c>
    </row>
    <row r="200" spans="1:9" s="5" customFormat="1" ht="21" customHeight="1" x14ac:dyDescent="0.2">
      <c r="A200" s="45">
        <v>4711142</v>
      </c>
      <c r="B200" s="44" t="s">
        <v>65</v>
      </c>
      <c r="C200" s="45" t="s">
        <v>67</v>
      </c>
      <c r="D200" s="46">
        <f>D201</f>
        <v>72.900000000000006</v>
      </c>
      <c r="E200" s="46">
        <f t="shared" ref="E200:I200" si="136">E201</f>
        <v>50.7</v>
      </c>
      <c r="F200" s="46">
        <f t="shared" si="136"/>
        <v>0</v>
      </c>
      <c r="G200" s="46">
        <f t="shared" si="136"/>
        <v>0</v>
      </c>
      <c r="H200" s="46">
        <f t="shared" si="136"/>
        <v>72.900000000000006</v>
      </c>
      <c r="I200" s="46">
        <f t="shared" si="136"/>
        <v>50.7</v>
      </c>
    </row>
    <row r="201" spans="1:9" ht="19.5" customHeight="1" x14ac:dyDescent="0.25">
      <c r="A201" s="36">
        <v>2000</v>
      </c>
      <c r="B201" s="22"/>
      <c r="C201" s="37" t="s">
        <v>20</v>
      </c>
      <c r="D201" s="38">
        <f>D202+D204</f>
        <v>72.900000000000006</v>
      </c>
      <c r="E201" s="38">
        <f t="shared" ref="E201:I201" si="137">E202+E204</f>
        <v>50.7</v>
      </c>
      <c r="F201" s="38">
        <f t="shared" si="137"/>
        <v>0</v>
      </c>
      <c r="G201" s="38">
        <f t="shared" si="137"/>
        <v>0</v>
      </c>
      <c r="H201" s="38">
        <f t="shared" si="137"/>
        <v>72.900000000000006</v>
      </c>
      <c r="I201" s="38">
        <f t="shared" si="137"/>
        <v>50.7</v>
      </c>
    </row>
    <row r="202" spans="1:9" ht="19.5" customHeight="1" x14ac:dyDescent="0.25">
      <c r="A202" s="36">
        <v>2200</v>
      </c>
      <c r="B202" s="47"/>
      <c r="C202" s="37" t="s">
        <v>47</v>
      </c>
      <c r="D202" s="48">
        <f>D203</f>
        <v>0.5</v>
      </c>
      <c r="E202" s="48">
        <f t="shared" ref="E202:I202" si="138">E203</f>
        <v>0</v>
      </c>
      <c r="F202" s="48">
        <f t="shared" si="138"/>
        <v>0</v>
      </c>
      <c r="G202" s="48">
        <f t="shared" si="138"/>
        <v>0</v>
      </c>
      <c r="H202" s="48">
        <f t="shared" si="138"/>
        <v>0.5</v>
      </c>
      <c r="I202" s="48">
        <f t="shared" si="138"/>
        <v>0</v>
      </c>
    </row>
    <row r="203" spans="1:9" ht="19.5" customHeight="1" x14ac:dyDescent="0.25">
      <c r="A203" s="36">
        <v>2240</v>
      </c>
      <c r="B203" s="47"/>
      <c r="C203" s="37" t="s">
        <v>28</v>
      </c>
      <c r="D203" s="48">
        <v>0.5</v>
      </c>
      <c r="E203" s="48">
        <v>0</v>
      </c>
      <c r="F203" s="48"/>
      <c r="G203" s="48"/>
      <c r="H203" s="38">
        <f t="shared" ref="H203:I203" si="139">D203+F203</f>
        <v>0.5</v>
      </c>
      <c r="I203" s="38">
        <f t="shared" si="139"/>
        <v>0</v>
      </c>
    </row>
    <row r="204" spans="1:9" ht="19.5" customHeight="1" x14ac:dyDescent="0.25">
      <c r="A204" s="36">
        <v>2700</v>
      </c>
      <c r="B204" s="47"/>
      <c r="C204" s="21" t="s">
        <v>58</v>
      </c>
      <c r="D204" s="48">
        <f>D205</f>
        <v>72.400000000000006</v>
      </c>
      <c r="E204" s="48">
        <f t="shared" ref="E204:G204" si="140">E205</f>
        <v>50.7</v>
      </c>
      <c r="F204" s="48">
        <f t="shared" si="140"/>
        <v>0</v>
      </c>
      <c r="G204" s="48">
        <f t="shared" si="140"/>
        <v>0</v>
      </c>
      <c r="H204" s="38">
        <f t="shared" ref="H204:H205" si="141">D204+F204</f>
        <v>72.400000000000006</v>
      </c>
      <c r="I204" s="38">
        <f t="shared" ref="I204:I205" si="142">E204+G204</f>
        <v>50.7</v>
      </c>
    </row>
    <row r="205" spans="1:9" ht="19.5" customHeight="1" x14ac:dyDescent="0.25">
      <c r="A205" s="36">
        <v>2730</v>
      </c>
      <c r="B205" s="47"/>
      <c r="C205" s="21" t="s">
        <v>38</v>
      </c>
      <c r="D205" s="48">
        <v>72.400000000000006</v>
      </c>
      <c r="E205" s="48">
        <v>50.7</v>
      </c>
      <c r="F205" s="48"/>
      <c r="G205" s="48"/>
      <c r="H205" s="38">
        <f t="shared" si="141"/>
        <v>72.400000000000006</v>
      </c>
      <c r="I205" s="38">
        <f t="shared" si="142"/>
        <v>50.7</v>
      </c>
    </row>
    <row r="206" spans="1:9" s="5" customFormat="1" ht="36.75" customHeight="1" x14ac:dyDescent="0.2">
      <c r="A206" s="45">
        <v>4711151</v>
      </c>
      <c r="B206" s="44" t="s">
        <v>65</v>
      </c>
      <c r="C206" s="45" t="s">
        <v>115</v>
      </c>
      <c r="D206" s="46">
        <f>D207+D221</f>
        <v>5076.2999999999993</v>
      </c>
      <c r="E206" s="46">
        <f t="shared" ref="E206:I206" si="143">E207+E221</f>
        <v>4916</v>
      </c>
      <c r="F206" s="46">
        <f t="shared" si="143"/>
        <v>0</v>
      </c>
      <c r="G206" s="46">
        <f t="shared" si="143"/>
        <v>0</v>
      </c>
      <c r="H206" s="46">
        <f t="shared" si="143"/>
        <v>5076.2999999999993</v>
      </c>
      <c r="I206" s="46">
        <f t="shared" si="143"/>
        <v>4916</v>
      </c>
    </row>
    <row r="207" spans="1:9" ht="19.5" customHeight="1" x14ac:dyDescent="0.25">
      <c r="A207" s="36">
        <v>2000</v>
      </c>
      <c r="B207" s="22"/>
      <c r="C207" s="37" t="s">
        <v>20</v>
      </c>
      <c r="D207" s="38">
        <f>D208+D210+D211</f>
        <v>5076.2999999999993</v>
      </c>
      <c r="E207" s="38">
        <f t="shared" ref="E207:I207" si="144">E208+E210+E211</f>
        <v>4916</v>
      </c>
      <c r="F207" s="38">
        <f t="shared" si="144"/>
        <v>0</v>
      </c>
      <c r="G207" s="38">
        <f t="shared" si="144"/>
        <v>0</v>
      </c>
      <c r="H207" s="38">
        <f t="shared" si="144"/>
        <v>5076.2999999999993</v>
      </c>
      <c r="I207" s="38">
        <f t="shared" si="144"/>
        <v>4916</v>
      </c>
    </row>
    <row r="208" spans="1:9" ht="19.5" customHeight="1" x14ac:dyDescent="0.25">
      <c r="A208" s="36">
        <v>2110</v>
      </c>
      <c r="B208" s="22"/>
      <c r="C208" s="37" t="s">
        <v>21</v>
      </c>
      <c r="D208" s="38">
        <f>D209</f>
        <v>2629.7</v>
      </c>
      <c r="E208" s="38">
        <f t="shared" ref="E208:I208" si="145">E209</f>
        <v>2606.1</v>
      </c>
      <c r="F208" s="38">
        <f t="shared" si="145"/>
        <v>0</v>
      </c>
      <c r="G208" s="38">
        <f t="shared" si="145"/>
        <v>0</v>
      </c>
      <c r="H208" s="38">
        <f t="shared" si="145"/>
        <v>2629.7</v>
      </c>
      <c r="I208" s="38">
        <f t="shared" si="145"/>
        <v>2606.1</v>
      </c>
    </row>
    <row r="209" spans="1:9" ht="19.5" customHeight="1" x14ac:dyDescent="0.25">
      <c r="A209" s="36">
        <v>2111</v>
      </c>
      <c r="B209" s="22"/>
      <c r="C209" s="37" t="s">
        <v>22</v>
      </c>
      <c r="D209" s="38">
        <v>2629.7</v>
      </c>
      <c r="E209" s="38">
        <v>2606.1</v>
      </c>
      <c r="F209" s="38"/>
      <c r="G209" s="38"/>
      <c r="H209" s="38">
        <f>D209+F209</f>
        <v>2629.7</v>
      </c>
      <c r="I209" s="38">
        <f>E209+G209</f>
        <v>2606.1</v>
      </c>
    </row>
    <row r="210" spans="1:9" ht="19.5" customHeight="1" x14ac:dyDescent="0.25">
      <c r="A210" s="36">
        <v>2120</v>
      </c>
      <c r="B210" s="47"/>
      <c r="C210" s="37" t="s">
        <v>23</v>
      </c>
      <c r="D210" s="48">
        <v>578.6</v>
      </c>
      <c r="E210" s="48">
        <v>578.4</v>
      </c>
      <c r="F210" s="48"/>
      <c r="G210" s="48"/>
      <c r="H210" s="38">
        <f>D210+F210</f>
        <v>578.6</v>
      </c>
      <c r="I210" s="38">
        <f>E210+G210</f>
        <v>578.4</v>
      </c>
    </row>
    <row r="211" spans="1:9" ht="19.5" customHeight="1" x14ac:dyDescent="0.25">
      <c r="A211" s="36">
        <v>2200</v>
      </c>
      <c r="B211" s="47"/>
      <c r="C211" s="37" t="s">
        <v>47</v>
      </c>
      <c r="D211" s="48">
        <f>D212+D213+D214+D215+D220</f>
        <v>1868</v>
      </c>
      <c r="E211" s="48">
        <f t="shared" ref="E211:I211" si="146">E212+E213+E214+E215+E220</f>
        <v>1731.5000000000002</v>
      </c>
      <c r="F211" s="48">
        <f t="shared" si="146"/>
        <v>0</v>
      </c>
      <c r="G211" s="48">
        <f t="shared" si="146"/>
        <v>0</v>
      </c>
      <c r="H211" s="48">
        <f t="shared" si="146"/>
        <v>1868</v>
      </c>
      <c r="I211" s="48">
        <f t="shared" si="146"/>
        <v>1731.5000000000002</v>
      </c>
    </row>
    <row r="212" spans="1:9" ht="19.5" customHeight="1" x14ac:dyDescent="0.25">
      <c r="A212" s="36">
        <v>2210</v>
      </c>
      <c r="B212" s="47"/>
      <c r="C212" s="37" t="s">
        <v>25</v>
      </c>
      <c r="D212" s="48">
        <v>244</v>
      </c>
      <c r="E212" s="48">
        <v>226.4</v>
      </c>
      <c r="F212" s="48"/>
      <c r="G212" s="48"/>
      <c r="H212" s="38">
        <f>D212+F212</f>
        <v>244</v>
      </c>
      <c r="I212" s="38">
        <f>E212+G212</f>
        <v>226.4</v>
      </c>
    </row>
    <row r="213" spans="1:9" ht="19.5" customHeight="1" x14ac:dyDescent="0.25">
      <c r="A213" s="36">
        <v>2220</v>
      </c>
      <c r="B213" s="47"/>
      <c r="C213" s="37" t="s">
        <v>56</v>
      </c>
      <c r="D213" s="48">
        <v>10</v>
      </c>
      <c r="E213" s="48">
        <v>0</v>
      </c>
      <c r="F213" s="48"/>
      <c r="G213" s="48"/>
      <c r="H213" s="38">
        <f t="shared" ref="H213" si="147">D213+F213</f>
        <v>10</v>
      </c>
      <c r="I213" s="38">
        <f t="shared" ref="I213" si="148">E213+G213</f>
        <v>0</v>
      </c>
    </row>
    <row r="214" spans="1:9" ht="19.5" customHeight="1" x14ac:dyDescent="0.25">
      <c r="A214" s="36">
        <v>2240</v>
      </c>
      <c r="B214" s="47"/>
      <c r="C214" s="37" t="s">
        <v>28</v>
      </c>
      <c r="D214" s="48">
        <v>1500</v>
      </c>
      <c r="E214" s="48">
        <v>1405.8</v>
      </c>
      <c r="F214" s="48"/>
      <c r="G214" s="48"/>
      <c r="H214" s="38">
        <f t="shared" ref="H214" si="149">D214+F214</f>
        <v>1500</v>
      </c>
      <c r="I214" s="38">
        <f t="shared" ref="I214" si="150">E214+G214</f>
        <v>1405.8</v>
      </c>
    </row>
    <row r="215" spans="1:9" ht="19.5" customHeight="1" x14ac:dyDescent="0.25">
      <c r="A215" s="36">
        <v>2270</v>
      </c>
      <c r="B215" s="47"/>
      <c r="C215" s="21" t="s">
        <v>57</v>
      </c>
      <c r="D215" s="48">
        <f>D216+D217+D218+D219</f>
        <v>84</v>
      </c>
      <c r="E215" s="48">
        <f t="shared" ref="E215:I215" si="151">E216+E217+E218+E219</f>
        <v>72.399999999999991</v>
      </c>
      <c r="F215" s="48">
        <f t="shared" si="151"/>
        <v>0</v>
      </c>
      <c r="G215" s="48">
        <f t="shared" si="151"/>
        <v>0</v>
      </c>
      <c r="H215" s="48">
        <f t="shared" si="151"/>
        <v>84</v>
      </c>
      <c r="I215" s="48">
        <f t="shared" si="151"/>
        <v>72.399999999999991</v>
      </c>
    </row>
    <row r="216" spans="1:9" ht="19.5" customHeight="1" x14ac:dyDescent="0.25">
      <c r="A216" s="36">
        <v>2271</v>
      </c>
      <c r="B216" s="47"/>
      <c r="C216" s="21" t="s">
        <v>31</v>
      </c>
      <c r="D216" s="48">
        <v>0</v>
      </c>
      <c r="E216" s="48">
        <v>0</v>
      </c>
      <c r="F216" s="48"/>
      <c r="G216" s="48"/>
      <c r="H216" s="38">
        <f>D216+F216</f>
        <v>0</v>
      </c>
      <c r="I216" s="38">
        <f>E216+G216</f>
        <v>0</v>
      </c>
    </row>
    <row r="217" spans="1:9" ht="19.5" customHeight="1" x14ac:dyDescent="0.25">
      <c r="A217" s="36">
        <v>2272</v>
      </c>
      <c r="B217" s="47"/>
      <c r="C217" s="21" t="s">
        <v>32</v>
      </c>
      <c r="D217" s="48">
        <v>12.3</v>
      </c>
      <c r="E217" s="48">
        <v>1.9</v>
      </c>
      <c r="F217" s="48"/>
      <c r="G217" s="48"/>
      <c r="H217" s="38">
        <f t="shared" ref="H217:H220" si="152">D217+F217</f>
        <v>12.3</v>
      </c>
      <c r="I217" s="38">
        <f t="shared" ref="I217:I220" si="153">E217+G217</f>
        <v>1.9</v>
      </c>
    </row>
    <row r="218" spans="1:9" ht="19.5" customHeight="1" x14ac:dyDescent="0.25">
      <c r="A218" s="36">
        <v>2273</v>
      </c>
      <c r="B218" s="47"/>
      <c r="C218" s="21" t="s">
        <v>33</v>
      </c>
      <c r="D218" s="48">
        <v>61</v>
      </c>
      <c r="E218" s="48">
        <v>59.8</v>
      </c>
      <c r="F218" s="48"/>
      <c r="G218" s="48"/>
      <c r="H218" s="38">
        <f t="shared" si="152"/>
        <v>61</v>
      </c>
      <c r="I218" s="38">
        <f t="shared" si="153"/>
        <v>59.8</v>
      </c>
    </row>
    <row r="219" spans="1:9" ht="19.5" customHeight="1" x14ac:dyDescent="0.25">
      <c r="A219" s="36">
        <v>2275</v>
      </c>
      <c r="B219" s="22"/>
      <c r="C219" s="21" t="s">
        <v>102</v>
      </c>
      <c r="D219" s="38">
        <v>10.7</v>
      </c>
      <c r="E219" s="38">
        <v>10.7</v>
      </c>
      <c r="F219" s="38"/>
      <c r="G219" s="38"/>
      <c r="H219" s="38">
        <f t="shared" si="152"/>
        <v>10.7</v>
      </c>
      <c r="I219" s="38">
        <f t="shared" si="153"/>
        <v>10.7</v>
      </c>
    </row>
    <row r="220" spans="1:9" ht="33.75" customHeight="1" x14ac:dyDescent="0.25">
      <c r="A220" s="36">
        <v>2282</v>
      </c>
      <c r="B220" s="47"/>
      <c r="C220" s="21" t="s">
        <v>48</v>
      </c>
      <c r="D220" s="48">
        <v>30</v>
      </c>
      <c r="E220" s="48">
        <v>26.9</v>
      </c>
      <c r="F220" s="48"/>
      <c r="G220" s="48"/>
      <c r="H220" s="38">
        <f t="shared" si="152"/>
        <v>30</v>
      </c>
      <c r="I220" s="38">
        <f t="shared" si="153"/>
        <v>26.9</v>
      </c>
    </row>
    <row r="221" spans="1:9" ht="19.5" customHeight="1" x14ac:dyDescent="0.25">
      <c r="A221" s="36">
        <v>3000</v>
      </c>
      <c r="B221" s="47"/>
      <c r="C221" s="37" t="s">
        <v>59</v>
      </c>
      <c r="D221" s="48">
        <f>D222</f>
        <v>0</v>
      </c>
      <c r="E221" s="48">
        <f t="shared" ref="E221:I221" si="154">E222</f>
        <v>0</v>
      </c>
      <c r="F221" s="48">
        <f t="shared" si="154"/>
        <v>0</v>
      </c>
      <c r="G221" s="48">
        <f t="shared" si="154"/>
        <v>0</v>
      </c>
      <c r="H221" s="48">
        <f t="shared" si="154"/>
        <v>0</v>
      </c>
      <c r="I221" s="48">
        <f t="shared" si="154"/>
        <v>0</v>
      </c>
    </row>
    <row r="222" spans="1:9" ht="18.75" customHeight="1" x14ac:dyDescent="0.25">
      <c r="A222" s="36">
        <v>3110</v>
      </c>
      <c r="B222" s="47"/>
      <c r="C222" s="37" t="s">
        <v>51</v>
      </c>
      <c r="D222" s="48"/>
      <c r="E222" s="48"/>
      <c r="F222" s="48"/>
      <c r="G222" s="48"/>
      <c r="H222" s="38">
        <f t="shared" ref="H222" si="155">D222+F222</f>
        <v>0</v>
      </c>
      <c r="I222" s="38">
        <f t="shared" ref="I222" si="156">E222+G222</f>
        <v>0</v>
      </c>
    </row>
    <row r="223" spans="1:9" s="5" customFormat="1" ht="36.75" customHeight="1" x14ac:dyDescent="0.2">
      <c r="A223" s="45">
        <v>4711152</v>
      </c>
      <c r="B223" s="44" t="s">
        <v>65</v>
      </c>
      <c r="C223" s="45" t="s">
        <v>116</v>
      </c>
      <c r="D223" s="46">
        <f>D224</f>
        <v>1499</v>
      </c>
      <c r="E223" s="46">
        <f t="shared" ref="E223" si="157">E224</f>
        <v>1499</v>
      </c>
      <c r="F223" s="46">
        <f t="shared" ref="F223" si="158">F224</f>
        <v>0</v>
      </c>
      <c r="G223" s="46">
        <f t="shared" ref="G223" si="159">G224</f>
        <v>0</v>
      </c>
      <c r="H223" s="46">
        <f t="shared" ref="H223" si="160">H224</f>
        <v>1499</v>
      </c>
      <c r="I223" s="46">
        <f t="shared" ref="I223" si="161">I224</f>
        <v>1499</v>
      </c>
    </row>
    <row r="224" spans="1:9" ht="19.5" customHeight="1" x14ac:dyDescent="0.25">
      <c r="A224" s="36">
        <v>2000</v>
      </c>
      <c r="B224" s="22"/>
      <c r="C224" s="37" t="s">
        <v>20</v>
      </c>
      <c r="D224" s="38">
        <f>D225+D227</f>
        <v>1499</v>
      </c>
      <c r="E224" s="38">
        <f t="shared" ref="E224" si="162">E225+E227</f>
        <v>1499</v>
      </c>
      <c r="F224" s="38">
        <f t="shared" ref="F224" si="163">F225+F227</f>
        <v>0</v>
      </c>
      <c r="G224" s="38">
        <f t="shared" ref="G224" si="164">G225+G227</f>
        <v>0</v>
      </c>
      <c r="H224" s="38">
        <f t="shared" ref="H224" si="165">H225+H227</f>
        <v>1499</v>
      </c>
      <c r="I224" s="38">
        <f t="shared" ref="I224" si="166">I225+I227</f>
        <v>1499</v>
      </c>
    </row>
    <row r="225" spans="1:9" ht="22.5" customHeight="1" x14ac:dyDescent="0.25">
      <c r="A225" s="36">
        <v>2110</v>
      </c>
      <c r="B225" s="22"/>
      <c r="C225" s="37" t="s">
        <v>21</v>
      </c>
      <c r="D225" s="38">
        <f>D226</f>
        <v>1228.7</v>
      </c>
      <c r="E225" s="38">
        <f t="shared" ref="E225:I225" si="167">E226</f>
        <v>1228.7</v>
      </c>
      <c r="F225" s="38">
        <f t="shared" si="167"/>
        <v>0</v>
      </c>
      <c r="G225" s="38">
        <f t="shared" si="167"/>
        <v>0</v>
      </c>
      <c r="H225" s="38">
        <f t="shared" si="167"/>
        <v>1228.7</v>
      </c>
      <c r="I225" s="38">
        <f t="shared" si="167"/>
        <v>1228.7</v>
      </c>
    </row>
    <row r="226" spans="1:9" ht="19.5" customHeight="1" x14ac:dyDescent="0.25">
      <c r="A226" s="36">
        <v>2111</v>
      </c>
      <c r="B226" s="22"/>
      <c r="C226" s="37" t="s">
        <v>22</v>
      </c>
      <c r="D226" s="38">
        <v>1228.7</v>
      </c>
      <c r="E226" s="38">
        <v>1228.7</v>
      </c>
      <c r="F226" s="38"/>
      <c r="G226" s="38"/>
      <c r="H226" s="38">
        <f>D226+F226</f>
        <v>1228.7</v>
      </c>
      <c r="I226" s="38">
        <f>E226+G226</f>
        <v>1228.7</v>
      </c>
    </row>
    <row r="227" spans="1:9" ht="19.5" customHeight="1" x14ac:dyDescent="0.25">
      <c r="A227" s="36">
        <v>2120</v>
      </c>
      <c r="B227" s="47"/>
      <c r="C227" s="37" t="s">
        <v>23</v>
      </c>
      <c r="D227" s="48">
        <v>270.3</v>
      </c>
      <c r="E227" s="48">
        <v>270.3</v>
      </c>
      <c r="F227" s="48"/>
      <c r="G227" s="48"/>
      <c r="H227" s="38">
        <f>D227+F227</f>
        <v>270.3</v>
      </c>
      <c r="I227" s="38">
        <f>E227+G227</f>
        <v>270.3</v>
      </c>
    </row>
    <row r="228" spans="1:9" s="5" customFormat="1" ht="51" customHeight="1" x14ac:dyDescent="0.2">
      <c r="A228" s="45">
        <v>4711171</v>
      </c>
      <c r="B228" s="44" t="s">
        <v>65</v>
      </c>
      <c r="C228" s="45" t="s">
        <v>123</v>
      </c>
      <c r="D228" s="46">
        <f>D229</f>
        <v>0</v>
      </c>
      <c r="E228" s="46">
        <f t="shared" ref="E228:I228" si="168">E229</f>
        <v>0</v>
      </c>
      <c r="F228" s="46">
        <f t="shared" si="168"/>
        <v>208.6</v>
      </c>
      <c r="G228" s="46">
        <f t="shared" si="168"/>
        <v>208.6</v>
      </c>
      <c r="H228" s="46">
        <f t="shared" si="168"/>
        <v>208.6</v>
      </c>
      <c r="I228" s="46">
        <f t="shared" si="168"/>
        <v>208.6</v>
      </c>
    </row>
    <row r="229" spans="1:9" ht="19.5" customHeight="1" x14ac:dyDescent="0.25">
      <c r="A229" s="36">
        <v>3000</v>
      </c>
      <c r="B229" s="47"/>
      <c r="C229" s="37" t="s">
        <v>59</v>
      </c>
      <c r="D229" s="48">
        <f>D230</f>
        <v>0</v>
      </c>
      <c r="E229" s="48">
        <f t="shared" ref="E229:I229" si="169">E230</f>
        <v>0</v>
      </c>
      <c r="F229" s="48">
        <f t="shared" si="169"/>
        <v>208.6</v>
      </c>
      <c r="G229" s="48">
        <f t="shared" si="169"/>
        <v>208.6</v>
      </c>
      <c r="H229" s="48">
        <f t="shared" si="169"/>
        <v>208.6</v>
      </c>
      <c r="I229" s="48">
        <f t="shared" si="169"/>
        <v>208.6</v>
      </c>
    </row>
    <row r="230" spans="1:9" ht="18.75" customHeight="1" x14ac:dyDescent="0.25">
      <c r="A230" s="36">
        <v>3110</v>
      </c>
      <c r="B230" s="47"/>
      <c r="C230" s="37" t="s">
        <v>51</v>
      </c>
      <c r="D230" s="48"/>
      <c r="E230" s="48"/>
      <c r="F230" s="48">
        <v>208.6</v>
      </c>
      <c r="G230" s="48">
        <v>208.6</v>
      </c>
      <c r="H230" s="38">
        <f t="shared" ref="H230" si="170">D230+F230</f>
        <v>208.6</v>
      </c>
      <c r="I230" s="38">
        <f t="shared" ref="I230" si="171">E230+G230</f>
        <v>208.6</v>
      </c>
    </row>
    <row r="231" spans="1:9" s="5" customFormat="1" ht="50.25" customHeight="1" x14ac:dyDescent="0.2">
      <c r="A231" s="45">
        <v>4711172</v>
      </c>
      <c r="B231" s="44" t="s">
        <v>65</v>
      </c>
      <c r="C231" s="45" t="s">
        <v>124</v>
      </c>
      <c r="D231" s="46">
        <f>D232</f>
        <v>0</v>
      </c>
      <c r="E231" s="46">
        <f t="shared" ref="E231:I232" si="172">E232</f>
        <v>0</v>
      </c>
      <c r="F231" s="46">
        <f t="shared" ref="F231" si="173">F232</f>
        <v>486.5</v>
      </c>
      <c r="G231" s="46">
        <f t="shared" ref="G231" si="174">G232</f>
        <v>483</v>
      </c>
      <c r="H231" s="46">
        <f t="shared" ref="H231" si="175">H232</f>
        <v>486.5</v>
      </c>
      <c r="I231" s="46">
        <f t="shared" ref="I231" si="176">I232</f>
        <v>483</v>
      </c>
    </row>
    <row r="232" spans="1:9" ht="19.5" customHeight="1" x14ac:dyDescent="0.25">
      <c r="A232" s="36">
        <v>3000</v>
      </c>
      <c r="B232" s="47"/>
      <c r="C232" s="37" t="s">
        <v>59</v>
      </c>
      <c r="D232" s="48">
        <f>D233</f>
        <v>0</v>
      </c>
      <c r="E232" s="48">
        <f t="shared" si="172"/>
        <v>0</v>
      </c>
      <c r="F232" s="48">
        <f t="shared" si="172"/>
        <v>486.5</v>
      </c>
      <c r="G232" s="48">
        <f t="shared" si="172"/>
        <v>483</v>
      </c>
      <c r="H232" s="48">
        <f t="shared" si="172"/>
        <v>486.5</v>
      </c>
      <c r="I232" s="48">
        <f t="shared" si="172"/>
        <v>483</v>
      </c>
    </row>
    <row r="233" spans="1:9" ht="18.75" customHeight="1" x14ac:dyDescent="0.25">
      <c r="A233" s="36">
        <v>3110</v>
      </c>
      <c r="B233" s="47"/>
      <c r="C233" s="37" t="s">
        <v>51</v>
      </c>
      <c r="D233" s="48"/>
      <c r="E233" s="48"/>
      <c r="F233" s="48">
        <v>486.5</v>
      </c>
      <c r="G233" s="48">
        <v>483</v>
      </c>
      <c r="H233" s="38">
        <f t="shared" ref="H233" si="177">D233+F233</f>
        <v>486.5</v>
      </c>
      <c r="I233" s="38">
        <f t="shared" ref="I233" si="178">E233+G233</f>
        <v>483</v>
      </c>
    </row>
    <row r="234" spans="1:9" s="5" customFormat="1" ht="72" customHeight="1" x14ac:dyDescent="0.2">
      <c r="A234" s="45">
        <v>4711181</v>
      </c>
      <c r="B234" s="44" t="s">
        <v>65</v>
      </c>
      <c r="C234" s="45" t="s">
        <v>117</v>
      </c>
      <c r="D234" s="46">
        <f>D235+D237</f>
        <v>9431.5</v>
      </c>
      <c r="E234" s="46">
        <f t="shared" ref="E234:I234" si="179">E235+E237</f>
        <v>9262.4</v>
      </c>
      <c r="F234" s="46">
        <f t="shared" si="179"/>
        <v>2340</v>
      </c>
      <c r="G234" s="46">
        <f t="shared" si="179"/>
        <v>2322.5</v>
      </c>
      <c r="H234" s="46">
        <f t="shared" si="179"/>
        <v>11771.5</v>
      </c>
      <c r="I234" s="46">
        <f t="shared" si="179"/>
        <v>11584.9</v>
      </c>
    </row>
    <row r="235" spans="1:9" ht="22.5" customHeight="1" x14ac:dyDescent="0.25">
      <c r="A235" s="36">
        <v>2000</v>
      </c>
      <c r="B235" s="22"/>
      <c r="C235" s="37" t="s">
        <v>20</v>
      </c>
      <c r="D235" s="38">
        <f>D236</f>
        <v>9431.5</v>
      </c>
      <c r="E235" s="38">
        <f t="shared" ref="E235" si="180">E236</f>
        <v>9262.4</v>
      </c>
      <c r="F235" s="38">
        <f t="shared" ref="F235" si="181">F236</f>
        <v>0</v>
      </c>
      <c r="G235" s="38">
        <f t="shared" ref="G235" si="182">G236</f>
        <v>0</v>
      </c>
      <c r="H235" s="38">
        <f t="shared" ref="H235" si="183">H236</f>
        <v>9431.5</v>
      </c>
      <c r="I235" s="38">
        <f t="shared" ref="I235" si="184">I236</f>
        <v>9262.4</v>
      </c>
    </row>
    <row r="236" spans="1:9" ht="19.5" customHeight="1" x14ac:dyDescent="0.25">
      <c r="A236" s="36">
        <v>2210</v>
      </c>
      <c r="B236" s="47"/>
      <c r="C236" s="37" t="s">
        <v>25</v>
      </c>
      <c r="D236" s="48">
        <v>9431.5</v>
      </c>
      <c r="E236" s="48">
        <v>9262.4</v>
      </c>
      <c r="F236" s="48"/>
      <c r="G236" s="48"/>
      <c r="H236" s="38">
        <f>D236+F236</f>
        <v>9431.5</v>
      </c>
      <c r="I236" s="38">
        <f>E236+G236</f>
        <v>9262.4</v>
      </c>
    </row>
    <row r="237" spans="1:9" ht="19.5" customHeight="1" x14ac:dyDescent="0.25">
      <c r="A237" s="36">
        <v>3000</v>
      </c>
      <c r="B237" s="47"/>
      <c r="C237" s="37" t="s">
        <v>59</v>
      </c>
      <c r="D237" s="48">
        <f>D238</f>
        <v>0</v>
      </c>
      <c r="E237" s="48">
        <f t="shared" ref="E237" si="185">E238</f>
        <v>0</v>
      </c>
      <c r="F237" s="48">
        <f t="shared" ref="F237" si="186">F238</f>
        <v>2340</v>
      </c>
      <c r="G237" s="48">
        <f t="shared" ref="G237" si="187">G238</f>
        <v>2322.5</v>
      </c>
      <c r="H237" s="48">
        <f t="shared" ref="H237" si="188">H238</f>
        <v>2340</v>
      </c>
      <c r="I237" s="48">
        <f t="shared" ref="I237" si="189">I238</f>
        <v>2322.5</v>
      </c>
    </row>
    <row r="238" spans="1:9" ht="18.75" customHeight="1" x14ac:dyDescent="0.25">
      <c r="A238" s="36">
        <v>3110</v>
      </c>
      <c r="B238" s="47"/>
      <c r="C238" s="37" t="s">
        <v>51</v>
      </c>
      <c r="D238" s="48"/>
      <c r="E238" s="48"/>
      <c r="F238" s="48">
        <v>2340</v>
      </c>
      <c r="G238" s="48">
        <v>2322.5</v>
      </c>
      <c r="H238" s="38">
        <f t="shared" ref="H238" si="190">D238+F238</f>
        <v>2340</v>
      </c>
      <c r="I238" s="38">
        <f t="shared" ref="I238" si="191">E238+G238</f>
        <v>2322.5</v>
      </c>
    </row>
    <row r="239" spans="1:9" s="5" customFormat="1" ht="72" customHeight="1" x14ac:dyDescent="0.2">
      <c r="A239" s="45">
        <v>4711182</v>
      </c>
      <c r="B239" s="44" t="s">
        <v>65</v>
      </c>
      <c r="C239" s="45" t="s">
        <v>118</v>
      </c>
      <c r="D239" s="46">
        <f>D240+D246</f>
        <v>6591.2</v>
      </c>
      <c r="E239" s="46">
        <f t="shared" ref="E239:I239" si="192">E240+E246</f>
        <v>2582</v>
      </c>
      <c r="F239" s="46">
        <f t="shared" si="192"/>
        <v>1507</v>
      </c>
      <c r="G239" s="46">
        <f t="shared" si="192"/>
        <v>1429.3</v>
      </c>
      <c r="H239" s="46">
        <f t="shared" si="192"/>
        <v>8098.2</v>
      </c>
      <c r="I239" s="46">
        <f t="shared" si="192"/>
        <v>4011.3</v>
      </c>
    </row>
    <row r="240" spans="1:9" ht="22.5" customHeight="1" x14ac:dyDescent="0.25">
      <c r="A240" s="36">
        <v>2000</v>
      </c>
      <c r="B240" s="22"/>
      <c r="C240" s="37" t="s">
        <v>20</v>
      </c>
      <c r="D240" s="38">
        <f>D241+D243+D244+D245</f>
        <v>6591.2</v>
      </c>
      <c r="E240" s="38">
        <f t="shared" ref="E240:I240" si="193">E241+E243+E244+E245</f>
        <v>2582</v>
      </c>
      <c r="F240" s="38">
        <f t="shared" si="193"/>
        <v>0</v>
      </c>
      <c r="G240" s="38">
        <f t="shared" si="193"/>
        <v>0</v>
      </c>
      <c r="H240" s="38">
        <f t="shared" si="193"/>
        <v>6591.2</v>
      </c>
      <c r="I240" s="38">
        <f t="shared" si="193"/>
        <v>2582</v>
      </c>
    </row>
    <row r="241" spans="1:9" ht="19.5" customHeight="1" x14ac:dyDescent="0.25">
      <c r="A241" s="36">
        <v>2110</v>
      </c>
      <c r="B241" s="22"/>
      <c r="C241" s="37" t="s">
        <v>21</v>
      </c>
      <c r="D241" s="38">
        <f>D242</f>
        <v>67.099999999999994</v>
      </c>
      <c r="E241" s="38">
        <f t="shared" ref="E241:I241" si="194">E242</f>
        <v>0</v>
      </c>
      <c r="F241" s="38">
        <f t="shared" si="194"/>
        <v>0</v>
      </c>
      <c r="G241" s="38">
        <f t="shared" si="194"/>
        <v>0</v>
      </c>
      <c r="H241" s="38">
        <f t="shared" si="194"/>
        <v>67.099999999999994</v>
      </c>
      <c r="I241" s="38">
        <f t="shared" si="194"/>
        <v>0</v>
      </c>
    </row>
    <row r="242" spans="1:9" ht="19.5" customHeight="1" x14ac:dyDescent="0.25">
      <c r="A242" s="36">
        <v>2111</v>
      </c>
      <c r="B242" s="22"/>
      <c r="C242" s="37" t="s">
        <v>22</v>
      </c>
      <c r="D242" s="38">
        <v>67.099999999999994</v>
      </c>
      <c r="E242" s="38">
        <v>0</v>
      </c>
      <c r="F242" s="38"/>
      <c r="G242" s="38"/>
      <c r="H242" s="38">
        <f t="shared" ref="H242:I244" si="195">D242+F242</f>
        <v>67.099999999999994</v>
      </c>
      <c r="I242" s="38">
        <f t="shared" si="195"/>
        <v>0</v>
      </c>
    </row>
    <row r="243" spans="1:9" ht="19.5" customHeight="1" x14ac:dyDescent="0.25">
      <c r="A243" s="36">
        <v>2120</v>
      </c>
      <c r="B243" s="47"/>
      <c r="C243" s="37" t="s">
        <v>23</v>
      </c>
      <c r="D243" s="48">
        <v>14.8</v>
      </c>
      <c r="E243" s="48">
        <v>0</v>
      </c>
      <c r="F243" s="48"/>
      <c r="G243" s="48"/>
      <c r="H243" s="38">
        <f t="shared" si="195"/>
        <v>14.8</v>
      </c>
      <c r="I243" s="38">
        <f t="shared" si="195"/>
        <v>0</v>
      </c>
    </row>
    <row r="244" spans="1:9" ht="19.5" customHeight="1" x14ac:dyDescent="0.25">
      <c r="A244" s="36">
        <v>2210</v>
      </c>
      <c r="B244" s="47"/>
      <c r="C244" s="37" t="s">
        <v>25</v>
      </c>
      <c r="D244" s="48">
        <v>4832.6000000000004</v>
      </c>
      <c r="E244" s="48">
        <v>2582</v>
      </c>
      <c r="F244" s="48"/>
      <c r="G244" s="48"/>
      <c r="H244" s="38">
        <f t="shared" si="195"/>
        <v>4832.6000000000004</v>
      </c>
      <c r="I244" s="38">
        <f t="shared" si="195"/>
        <v>2582</v>
      </c>
    </row>
    <row r="245" spans="1:9" ht="36.75" customHeight="1" x14ac:dyDescent="0.25">
      <c r="A245" s="36">
        <v>2282</v>
      </c>
      <c r="B245" s="47"/>
      <c r="C245" s="21" t="s">
        <v>48</v>
      </c>
      <c r="D245" s="48">
        <v>1676.7</v>
      </c>
      <c r="E245" s="48">
        <v>0</v>
      </c>
      <c r="F245" s="48"/>
      <c r="G245" s="48"/>
      <c r="H245" s="38">
        <f t="shared" ref="H245" si="196">D245+F245</f>
        <v>1676.7</v>
      </c>
      <c r="I245" s="38">
        <f t="shared" ref="I245" si="197">E245+G245</f>
        <v>0</v>
      </c>
    </row>
    <row r="246" spans="1:9" ht="19.5" customHeight="1" x14ac:dyDescent="0.25">
      <c r="A246" s="36">
        <v>3000</v>
      </c>
      <c r="B246" s="47"/>
      <c r="C246" s="37" t="s">
        <v>59</v>
      </c>
      <c r="D246" s="48">
        <f>D247</f>
        <v>0</v>
      </c>
      <c r="E246" s="48">
        <f t="shared" ref="E246" si="198">E247</f>
        <v>0</v>
      </c>
      <c r="F246" s="48">
        <f t="shared" ref="F246" si="199">F247</f>
        <v>1507</v>
      </c>
      <c r="G246" s="48">
        <f t="shared" ref="G246" si="200">G247</f>
        <v>1429.3</v>
      </c>
      <c r="H246" s="48">
        <f t="shared" ref="H246" si="201">H247</f>
        <v>1507</v>
      </c>
      <c r="I246" s="48">
        <f t="shared" ref="I246" si="202">I247</f>
        <v>1429.3</v>
      </c>
    </row>
    <row r="247" spans="1:9" ht="18.75" customHeight="1" x14ac:dyDescent="0.25">
      <c r="A247" s="36">
        <v>3110</v>
      </c>
      <c r="B247" s="47"/>
      <c r="C247" s="37" t="s">
        <v>51</v>
      </c>
      <c r="D247" s="48"/>
      <c r="E247" s="48"/>
      <c r="F247" s="48">
        <v>1507</v>
      </c>
      <c r="G247" s="48">
        <v>1429.3</v>
      </c>
      <c r="H247" s="38">
        <f t="shared" ref="H247" si="203">D247+F247</f>
        <v>1507</v>
      </c>
      <c r="I247" s="38">
        <f t="shared" ref="I247" si="204">E247+G247</f>
        <v>1429.3</v>
      </c>
    </row>
    <row r="248" spans="1:9" s="5" customFormat="1" ht="83.25" customHeight="1" x14ac:dyDescent="0.2">
      <c r="A248" s="45">
        <v>4711191</v>
      </c>
      <c r="B248" s="44" t="s">
        <v>65</v>
      </c>
      <c r="C248" s="45" t="s">
        <v>125</v>
      </c>
      <c r="D248" s="46">
        <f>D249</f>
        <v>0</v>
      </c>
      <c r="E248" s="46">
        <f t="shared" ref="E248:E249" si="205">E249</f>
        <v>0</v>
      </c>
      <c r="F248" s="46">
        <f t="shared" ref="F248:F249" si="206">F249</f>
        <v>4500.3999999999996</v>
      </c>
      <c r="G248" s="46">
        <f t="shared" ref="G248:G249" si="207">G249</f>
        <v>4500.3999999999996</v>
      </c>
      <c r="H248" s="46">
        <f t="shared" ref="H248:H249" si="208">H249</f>
        <v>4500.3999999999996</v>
      </c>
      <c r="I248" s="46">
        <f t="shared" ref="I248:I249" si="209">I249</f>
        <v>4500.3999999999996</v>
      </c>
    </row>
    <row r="249" spans="1:9" ht="19.5" customHeight="1" x14ac:dyDescent="0.25">
      <c r="A249" s="36">
        <v>3000</v>
      </c>
      <c r="B249" s="47"/>
      <c r="C249" s="37" t="s">
        <v>59</v>
      </c>
      <c r="D249" s="48">
        <f>D250</f>
        <v>0</v>
      </c>
      <c r="E249" s="48">
        <f t="shared" si="205"/>
        <v>0</v>
      </c>
      <c r="F249" s="48">
        <f t="shared" si="206"/>
        <v>4500.3999999999996</v>
      </c>
      <c r="G249" s="48">
        <f t="shared" si="207"/>
        <v>4500.3999999999996</v>
      </c>
      <c r="H249" s="48">
        <f t="shared" si="208"/>
        <v>4500.3999999999996</v>
      </c>
      <c r="I249" s="48">
        <f t="shared" si="209"/>
        <v>4500.3999999999996</v>
      </c>
    </row>
    <row r="250" spans="1:9" ht="18.75" customHeight="1" x14ac:dyDescent="0.25">
      <c r="A250" s="36">
        <v>3110</v>
      </c>
      <c r="B250" s="47"/>
      <c r="C250" s="37" t="s">
        <v>51</v>
      </c>
      <c r="D250" s="48"/>
      <c r="E250" s="48"/>
      <c r="F250" s="48">
        <v>4500.3999999999996</v>
      </c>
      <c r="G250" s="48">
        <v>4500.3999999999996</v>
      </c>
      <c r="H250" s="38">
        <f t="shared" ref="H250" si="210">D250+F250</f>
        <v>4500.3999999999996</v>
      </c>
      <c r="I250" s="38">
        <f t="shared" ref="I250" si="211">E250+G250</f>
        <v>4500.3999999999996</v>
      </c>
    </row>
    <row r="251" spans="1:9" s="5" customFormat="1" ht="83.25" customHeight="1" x14ac:dyDescent="0.2">
      <c r="A251" s="45">
        <v>4711192</v>
      </c>
      <c r="B251" s="44" t="s">
        <v>65</v>
      </c>
      <c r="C251" s="45" t="s">
        <v>126</v>
      </c>
      <c r="D251" s="46">
        <f>D252</f>
        <v>0</v>
      </c>
      <c r="E251" s="46">
        <f t="shared" ref="E251:E252" si="212">E252</f>
        <v>0</v>
      </c>
      <c r="F251" s="46">
        <f t="shared" ref="F251:F252" si="213">F252</f>
        <v>10500.9</v>
      </c>
      <c r="G251" s="46">
        <f t="shared" ref="G251:G252" si="214">G252</f>
        <v>9484.2000000000007</v>
      </c>
      <c r="H251" s="46">
        <f t="shared" ref="H251:H252" si="215">H252</f>
        <v>10500.9</v>
      </c>
      <c r="I251" s="46">
        <f t="shared" ref="I251:I252" si="216">I252</f>
        <v>9484.2000000000007</v>
      </c>
    </row>
    <row r="252" spans="1:9" ht="19.5" customHeight="1" x14ac:dyDescent="0.25">
      <c r="A252" s="36">
        <v>3000</v>
      </c>
      <c r="B252" s="47"/>
      <c r="C252" s="37" t="s">
        <v>59</v>
      </c>
      <c r="D252" s="48">
        <f>D253</f>
        <v>0</v>
      </c>
      <c r="E252" s="48">
        <f t="shared" si="212"/>
        <v>0</v>
      </c>
      <c r="F252" s="48">
        <f t="shared" si="213"/>
        <v>10500.9</v>
      </c>
      <c r="G252" s="48">
        <f t="shared" si="214"/>
        <v>9484.2000000000007</v>
      </c>
      <c r="H252" s="48">
        <f t="shared" si="215"/>
        <v>10500.9</v>
      </c>
      <c r="I252" s="48">
        <f t="shared" si="216"/>
        <v>9484.2000000000007</v>
      </c>
    </row>
    <row r="253" spans="1:9" ht="18.75" customHeight="1" x14ac:dyDescent="0.25">
      <c r="A253" s="36">
        <v>3110</v>
      </c>
      <c r="B253" s="47"/>
      <c r="C253" s="37" t="s">
        <v>51</v>
      </c>
      <c r="D253" s="48"/>
      <c r="E253" s="48"/>
      <c r="F253" s="48">
        <v>10500.9</v>
      </c>
      <c r="G253" s="48">
        <v>9484.2000000000007</v>
      </c>
      <c r="H253" s="38">
        <f t="shared" ref="H253" si="217">D253+F253</f>
        <v>10500.9</v>
      </c>
      <c r="I253" s="38">
        <f t="shared" ref="I253" si="218">E253+G253</f>
        <v>9484.2000000000007</v>
      </c>
    </row>
    <row r="254" spans="1:9" s="5" customFormat="1" ht="51" customHeight="1" x14ac:dyDescent="0.2">
      <c r="A254" s="45">
        <v>4711200</v>
      </c>
      <c r="B254" s="44" t="s">
        <v>65</v>
      </c>
      <c r="C254" s="45" t="s">
        <v>119</v>
      </c>
      <c r="D254" s="46">
        <f>D255</f>
        <v>2729.2</v>
      </c>
      <c r="E254" s="46">
        <f t="shared" ref="E254" si="219">E255</f>
        <v>2398.6000000000004</v>
      </c>
      <c r="F254" s="46">
        <f t="shared" ref="F254" si="220">F255</f>
        <v>0</v>
      </c>
      <c r="G254" s="46">
        <f t="shared" ref="G254" si="221">G255</f>
        <v>0</v>
      </c>
      <c r="H254" s="46">
        <f t="shared" ref="H254" si="222">H255</f>
        <v>2729.2</v>
      </c>
      <c r="I254" s="46">
        <f t="shared" ref="I254" si="223">I255</f>
        <v>2398.6000000000004</v>
      </c>
    </row>
    <row r="255" spans="1:9" ht="22.5" customHeight="1" x14ac:dyDescent="0.25">
      <c r="A255" s="36">
        <v>2000</v>
      </c>
      <c r="B255" s="22"/>
      <c r="C255" s="37" t="s">
        <v>20</v>
      </c>
      <c r="D255" s="38">
        <f>D256+D258+D259</f>
        <v>2729.2</v>
      </c>
      <c r="E255" s="38">
        <f t="shared" ref="E255:I255" si="224">E256+E258+E259</f>
        <v>2398.6000000000004</v>
      </c>
      <c r="F255" s="38">
        <f t="shared" si="224"/>
        <v>0</v>
      </c>
      <c r="G255" s="38">
        <f t="shared" si="224"/>
        <v>0</v>
      </c>
      <c r="H255" s="38">
        <f t="shared" si="224"/>
        <v>2729.2</v>
      </c>
      <c r="I255" s="38">
        <f t="shared" si="224"/>
        <v>2398.6000000000004</v>
      </c>
    </row>
    <row r="256" spans="1:9" ht="19.5" customHeight="1" x14ac:dyDescent="0.25">
      <c r="A256" s="36">
        <v>2110</v>
      </c>
      <c r="B256" s="22"/>
      <c r="C256" s="37" t="s">
        <v>21</v>
      </c>
      <c r="D256" s="38">
        <f>D257</f>
        <v>1484.2</v>
      </c>
      <c r="E256" s="38">
        <f t="shared" ref="E256:I256" si="225">E257</f>
        <v>1296.4000000000001</v>
      </c>
      <c r="F256" s="38">
        <f t="shared" si="225"/>
        <v>0</v>
      </c>
      <c r="G256" s="38">
        <f t="shared" si="225"/>
        <v>0</v>
      </c>
      <c r="H256" s="38">
        <f t="shared" si="225"/>
        <v>1484.2</v>
      </c>
      <c r="I256" s="38">
        <f t="shared" si="225"/>
        <v>1296.4000000000001</v>
      </c>
    </row>
    <row r="257" spans="1:9" ht="19.5" customHeight="1" x14ac:dyDescent="0.25">
      <c r="A257" s="36">
        <v>2111</v>
      </c>
      <c r="B257" s="22"/>
      <c r="C257" s="37" t="s">
        <v>22</v>
      </c>
      <c r="D257" s="38">
        <v>1484.2</v>
      </c>
      <c r="E257" s="38">
        <v>1296.4000000000001</v>
      </c>
      <c r="F257" s="38"/>
      <c r="G257" s="38"/>
      <c r="H257" s="38">
        <f t="shared" ref="H257:I259" si="226">D257+F257</f>
        <v>1484.2</v>
      </c>
      <c r="I257" s="38">
        <f t="shared" si="226"/>
        <v>1296.4000000000001</v>
      </c>
    </row>
    <row r="258" spans="1:9" ht="19.5" customHeight="1" x14ac:dyDescent="0.25">
      <c r="A258" s="36">
        <v>2120</v>
      </c>
      <c r="B258" s="47"/>
      <c r="C258" s="37" t="s">
        <v>23</v>
      </c>
      <c r="D258" s="48">
        <v>326.5</v>
      </c>
      <c r="E258" s="48">
        <v>285.2</v>
      </c>
      <c r="F258" s="48"/>
      <c r="G258" s="48"/>
      <c r="H258" s="38">
        <f t="shared" si="226"/>
        <v>326.5</v>
      </c>
      <c r="I258" s="38">
        <f t="shared" si="226"/>
        <v>285.2</v>
      </c>
    </row>
    <row r="259" spans="1:9" ht="19.5" customHeight="1" x14ac:dyDescent="0.25">
      <c r="A259" s="36">
        <v>2210</v>
      </c>
      <c r="B259" s="47"/>
      <c r="C259" s="37" t="s">
        <v>25</v>
      </c>
      <c r="D259" s="48">
        <v>918.5</v>
      </c>
      <c r="E259" s="48">
        <v>817</v>
      </c>
      <c r="F259" s="48"/>
      <c r="G259" s="48"/>
      <c r="H259" s="38">
        <f t="shared" si="226"/>
        <v>918.5</v>
      </c>
      <c r="I259" s="38">
        <f t="shared" si="226"/>
        <v>817</v>
      </c>
    </row>
    <row r="260" spans="1:9" s="5" customFormat="1" ht="54.75" customHeight="1" x14ac:dyDescent="0.2">
      <c r="A260" s="45">
        <v>4711210</v>
      </c>
      <c r="B260" s="44" t="s">
        <v>65</v>
      </c>
      <c r="C260" s="45" t="s">
        <v>120</v>
      </c>
      <c r="D260" s="46">
        <f>D261+D265</f>
        <v>1608.6</v>
      </c>
      <c r="E260" s="46">
        <f t="shared" ref="E260:I260" si="227">E261+E265</f>
        <v>0</v>
      </c>
      <c r="F260" s="46">
        <f t="shared" si="227"/>
        <v>864.5</v>
      </c>
      <c r="G260" s="46">
        <f t="shared" si="227"/>
        <v>839.4</v>
      </c>
      <c r="H260" s="46">
        <f t="shared" si="227"/>
        <v>2473.1</v>
      </c>
      <c r="I260" s="46">
        <f t="shared" si="227"/>
        <v>839.4</v>
      </c>
    </row>
    <row r="261" spans="1:9" ht="22.5" customHeight="1" x14ac:dyDescent="0.25">
      <c r="A261" s="36">
        <v>2000</v>
      </c>
      <c r="B261" s="22"/>
      <c r="C261" s="37" t="s">
        <v>20</v>
      </c>
      <c r="D261" s="38">
        <f>D262+D264</f>
        <v>1608.6</v>
      </c>
      <c r="E261" s="38">
        <f t="shared" ref="E261" si="228">E262+E264</f>
        <v>0</v>
      </c>
      <c r="F261" s="38">
        <f t="shared" ref="F261" si="229">F262+F264</f>
        <v>0</v>
      </c>
      <c r="G261" s="38">
        <f t="shared" ref="G261" si="230">G262+G264</f>
        <v>0</v>
      </c>
      <c r="H261" s="38">
        <f t="shared" ref="H261" si="231">H262+H264</f>
        <v>1608.6</v>
      </c>
      <c r="I261" s="38">
        <f t="shared" ref="I261" si="232">I262+I264</f>
        <v>0</v>
      </c>
    </row>
    <row r="262" spans="1:9" ht="22.5" customHeight="1" x14ac:dyDescent="0.25">
      <c r="A262" s="36">
        <v>2110</v>
      </c>
      <c r="B262" s="22"/>
      <c r="C262" s="37" t="s">
        <v>21</v>
      </c>
      <c r="D262" s="38">
        <f>D263</f>
        <v>1322.6</v>
      </c>
      <c r="E262" s="38">
        <f t="shared" ref="E262:I262" si="233">E263</f>
        <v>0</v>
      </c>
      <c r="F262" s="38">
        <f t="shared" si="233"/>
        <v>0</v>
      </c>
      <c r="G262" s="38">
        <f t="shared" si="233"/>
        <v>0</v>
      </c>
      <c r="H262" s="38">
        <f t="shared" si="233"/>
        <v>1322.6</v>
      </c>
      <c r="I262" s="38">
        <f t="shared" si="233"/>
        <v>0</v>
      </c>
    </row>
    <row r="263" spans="1:9" ht="19.5" customHeight="1" x14ac:dyDescent="0.25">
      <c r="A263" s="36">
        <v>2111</v>
      </c>
      <c r="B263" s="22"/>
      <c r="C263" s="37" t="s">
        <v>22</v>
      </c>
      <c r="D263" s="38">
        <v>1322.6</v>
      </c>
      <c r="E263" s="38">
        <v>0</v>
      </c>
      <c r="F263" s="38"/>
      <c r="G263" s="38"/>
      <c r="H263" s="38">
        <f>D263+F263</f>
        <v>1322.6</v>
      </c>
      <c r="I263" s="38">
        <f>E263+G263</f>
        <v>0</v>
      </c>
    </row>
    <row r="264" spans="1:9" ht="19.5" customHeight="1" x14ac:dyDescent="0.25">
      <c r="A264" s="36">
        <v>2120</v>
      </c>
      <c r="B264" s="47"/>
      <c r="C264" s="37" t="s">
        <v>23</v>
      </c>
      <c r="D264" s="48">
        <v>286</v>
      </c>
      <c r="E264" s="48">
        <v>0</v>
      </c>
      <c r="F264" s="48"/>
      <c r="G264" s="48"/>
      <c r="H264" s="38">
        <f>D264+F264</f>
        <v>286</v>
      </c>
      <c r="I264" s="38">
        <f>E264+G264</f>
        <v>0</v>
      </c>
    </row>
    <row r="265" spans="1:9" ht="19.5" customHeight="1" x14ac:dyDescent="0.25">
      <c r="A265" s="36">
        <v>3000</v>
      </c>
      <c r="B265" s="47"/>
      <c r="C265" s="37" t="s">
        <v>59</v>
      </c>
      <c r="D265" s="48">
        <f>D266</f>
        <v>0</v>
      </c>
      <c r="E265" s="48">
        <f t="shared" ref="E265" si="234">E266</f>
        <v>0</v>
      </c>
      <c r="F265" s="48">
        <f t="shared" ref="F265" si="235">F266</f>
        <v>864.5</v>
      </c>
      <c r="G265" s="48">
        <f t="shared" ref="G265" si="236">G266</f>
        <v>839.4</v>
      </c>
      <c r="H265" s="48">
        <f t="shared" ref="H265" si="237">H266</f>
        <v>864.5</v>
      </c>
      <c r="I265" s="48">
        <f t="shared" ref="I265" si="238">I266</f>
        <v>839.4</v>
      </c>
    </row>
    <row r="266" spans="1:9" ht="18.75" customHeight="1" x14ac:dyDescent="0.25">
      <c r="A266" s="36">
        <v>3110</v>
      </c>
      <c r="B266" s="47"/>
      <c r="C266" s="37" t="s">
        <v>51</v>
      </c>
      <c r="D266" s="48"/>
      <c r="E266" s="48"/>
      <c r="F266" s="48">
        <v>864.5</v>
      </c>
      <c r="G266" s="48">
        <v>839.4</v>
      </c>
      <c r="H266" s="38">
        <f t="shared" ref="H266" si="239">D266+F266</f>
        <v>864.5</v>
      </c>
      <c r="I266" s="38">
        <f t="shared" ref="I266" si="240">E266+G266</f>
        <v>839.4</v>
      </c>
    </row>
    <row r="267" spans="1:9" s="5" customFormat="1" ht="33.75" customHeight="1" x14ac:dyDescent="0.2">
      <c r="A267" s="51">
        <v>4713031</v>
      </c>
      <c r="B267" s="52" t="s">
        <v>72</v>
      </c>
      <c r="C267" s="45" t="s">
        <v>127</v>
      </c>
      <c r="D267" s="46">
        <f>D268</f>
        <v>0</v>
      </c>
      <c r="E267" s="46">
        <f t="shared" ref="E267:I267" si="241">E268</f>
        <v>0</v>
      </c>
      <c r="F267" s="46">
        <f t="shared" si="241"/>
        <v>600</v>
      </c>
      <c r="G267" s="46">
        <f t="shared" si="241"/>
        <v>597.4</v>
      </c>
      <c r="H267" s="46">
        <f t="shared" si="241"/>
        <v>600</v>
      </c>
      <c r="I267" s="46">
        <f t="shared" si="241"/>
        <v>597.4</v>
      </c>
    </row>
    <row r="268" spans="1:9" ht="19.5" customHeight="1" x14ac:dyDescent="0.25">
      <c r="A268" s="36">
        <v>3000</v>
      </c>
      <c r="B268" s="47"/>
      <c r="C268" s="37" t="s">
        <v>59</v>
      </c>
      <c r="D268" s="48">
        <f>D269</f>
        <v>0</v>
      </c>
      <c r="E268" s="48">
        <f t="shared" ref="E268:I268" si="242">E269</f>
        <v>0</v>
      </c>
      <c r="F268" s="48">
        <f t="shared" si="242"/>
        <v>600</v>
      </c>
      <c r="G268" s="48">
        <f t="shared" si="242"/>
        <v>597.4</v>
      </c>
      <c r="H268" s="48">
        <f t="shared" si="242"/>
        <v>600</v>
      </c>
      <c r="I268" s="48">
        <f t="shared" si="242"/>
        <v>597.4</v>
      </c>
    </row>
    <row r="269" spans="1:9" ht="19.5" customHeight="1" x14ac:dyDescent="0.25">
      <c r="A269" s="36">
        <v>3240</v>
      </c>
      <c r="B269" s="47"/>
      <c r="C269" s="21" t="s">
        <v>46</v>
      </c>
      <c r="D269" s="48"/>
      <c r="E269" s="48"/>
      <c r="F269" s="48">
        <v>600</v>
      </c>
      <c r="G269" s="48">
        <v>597.4</v>
      </c>
      <c r="H269" s="38">
        <f>D269+F269</f>
        <v>600</v>
      </c>
      <c r="I269" s="38">
        <f>E269+G269</f>
        <v>597.4</v>
      </c>
    </row>
    <row r="270" spans="1:9" s="5" customFormat="1" ht="63" customHeight="1" x14ac:dyDescent="0.2">
      <c r="A270" s="51">
        <v>4713111</v>
      </c>
      <c r="B270" s="52" t="s">
        <v>68</v>
      </c>
      <c r="C270" s="45" t="s">
        <v>103</v>
      </c>
      <c r="D270" s="46">
        <f>D271</f>
        <v>60</v>
      </c>
      <c r="E270" s="46">
        <f t="shared" ref="E270:I270" si="243">E271</f>
        <v>59.8</v>
      </c>
      <c r="F270" s="46">
        <f t="shared" si="243"/>
        <v>0</v>
      </c>
      <c r="G270" s="46">
        <f t="shared" si="243"/>
        <v>0</v>
      </c>
      <c r="H270" s="46">
        <f t="shared" si="243"/>
        <v>60</v>
      </c>
      <c r="I270" s="46">
        <f t="shared" si="243"/>
        <v>59.8</v>
      </c>
    </row>
    <row r="271" spans="1:9" ht="19.5" customHeight="1" x14ac:dyDescent="0.25">
      <c r="A271" s="36">
        <v>2000</v>
      </c>
      <c r="B271" s="22"/>
      <c r="C271" s="37" t="s">
        <v>20</v>
      </c>
      <c r="D271" s="38">
        <f>D272</f>
        <v>60</v>
      </c>
      <c r="E271" s="38">
        <f t="shared" ref="E271:I271" si="244">E272</f>
        <v>59.8</v>
      </c>
      <c r="F271" s="38">
        <f t="shared" si="244"/>
        <v>0</v>
      </c>
      <c r="G271" s="38">
        <f t="shared" si="244"/>
        <v>0</v>
      </c>
      <c r="H271" s="38">
        <f t="shared" si="244"/>
        <v>60</v>
      </c>
      <c r="I271" s="38">
        <f t="shared" si="244"/>
        <v>59.8</v>
      </c>
    </row>
    <row r="272" spans="1:9" ht="19.5" customHeight="1" x14ac:dyDescent="0.25">
      <c r="A272" s="36">
        <v>2200</v>
      </c>
      <c r="B272" s="47"/>
      <c r="C272" s="37" t="s">
        <v>47</v>
      </c>
      <c r="D272" s="48">
        <f>D273+D274</f>
        <v>60</v>
      </c>
      <c r="E272" s="48">
        <f t="shared" ref="E272:I272" si="245">E273+E274</f>
        <v>59.8</v>
      </c>
      <c r="F272" s="48">
        <f t="shared" si="245"/>
        <v>0</v>
      </c>
      <c r="G272" s="48">
        <f t="shared" si="245"/>
        <v>0</v>
      </c>
      <c r="H272" s="48">
        <f t="shared" si="245"/>
        <v>60</v>
      </c>
      <c r="I272" s="48">
        <f t="shared" si="245"/>
        <v>59.8</v>
      </c>
    </row>
    <row r="273" spans="1:9" ht="19.5" customHeight="1" x14ac:dyDescent="0.25">
      <c r="A273" s="36">
        <v>2210</v>
      </c>
      <c r="B273" s="47"/>
      <c r="C273" s="37" t="s">
        <v>25</v>
      </c>
      <c r="D273" s="48">
        <v>36</v>
      </c>
      <c r="E273" s="48">
        <v>35.799999999999997</v>
      </c>
      <c r="F273" s="48"/>
      <c r="G273" s="48"/>
      <c r="H273" s="38">
        <f>D273+F273</f>
        <v>36</v>
      </c>
      <c r="I273" s="38">
        <f>E273+G273</f>
        <v>35.799999999999997</v>
      </c>
    </row>
    <row r="274" spans="1:9" ht="19.5" customHeight="1" x14ac:dyDescent="0.25">
      <c r="A274" s="36">
        <v>2240</v>
      </c>
      <c r="B274" s="47"/>
      <c r="C274" s="37" t="s">
        <v>28</v>
      </c>
      <c r="D274" s="48">
        <v>24</v>
      </c>
      <c r="E274" s="48">
        <v>24</v>
      </c>
      <c r="F274" s="48"/>
      <c r="G274" s="48"/>
      <c r="H274" s="38">
        <f t="shared" ref="H274" si="246">D274+F274</f>
        <v>24</v>
      </c>
      <c r="I274" s="38">
        <f t="shared" ref="I274" si="247">E274+G274</f>
        <v>24</v>
      </c>
    </row>
    <row r="275" spans="1:9" s="5" customFormat="1" ht="25.5" customHeight="1" x14ac:dyDescent="0.2">
      <c r="A275" s="51">
        <v>4713121</v>
      </c>
      <c r="B275" s="52" t="s">
        <v>68</v>
      </c>
      <c r="C275" s="45" t="s">
        <v>121</v>
      </c>
      <c r="D275" s="46">
        <f>D276</f>
        <v>10836.1</v>
      </c>
      <c r="E275" s="46">
        <f t="shared" ref="E275:I275" si="248">E276</f>
        <v>10821.2</v>
      </c>
      <c r="F275" s="46">
        <f t="shared" si="248"/>
        <v>0</v>
      </c>
      <c r="G275" s="46">
        <f t="shared" si="248"/>
        <v>0</v>
      </c>
      <c r="H275" s="46">
        <f t="shared" si="248"/>
        <v>10836.1</v>
      </c>
      <c r="I275" s="46">
        <f t="shared" si="248"/>
        <v>10821.2</v>
      </c>
    </row>
    <row r="276" spans="1:9" ht="19.5" customHeight="1" x14ac:dyDescent="0.25">
      <c r="A276" s="36">
        <v>2000</v>
      </c>
      <c r="B276" s="22"/>
      <c r="C276" s="37" t="s">
        <v>20</v>
      </c>
      <c r="D276" s="38">
        <f>D277+D279+D280</f>
        <v>10836.1</v>
      </c>
      <c r="E276" s="38">
        <f t="shared" ref="E276:I276" si="249">E277+E279+E280</f>
        <v>10821.2</v>
      </c>
      <c r="F276" s="38">
        <f t="shared" si="249"/>
        <v>0</v>
      </c>
      <c r="G276" s="38">
        <f t="shared" si="249"/>
        <v>0</v>
      </c>
      <c r="H276" s="38">
        <f t="shared" si="249"/>
        <v>10836.1</v>
      </c>
      <c r="I276" s="38">
        <f t="shared" si="249"/>
        <v>10821.2</v>
      </c>
    </row>
    <row r="277" spans="1:9" ht="19.5" customHeight="1" x14ac:dyDescent="0.25">
      <c r="A277" s="36">
        <v>2110</v>
      </c>
      <c r="B277" s="22"/>
      <c r="C277" s="37" t="s">
        <v>21</v>
      </c>
      <c r="D277" s="38">
        <f>D278</f>
        <v>8409.9</v>
      </c>
      <c r="E277" s="38">
        <f t="shared" ref="E277:I277" si="250">E278</f>
        <v>8409.9</v>
      </c>
      <c r="F277" s="38">
        <f t="shared" si="250"/>
        <v>0</v>
      </c>
      <c r="G277" s="38">
        <f t="shared" si="250"/>
        <v>0</v>
      </c>
      <c r="H277" s="38">
        <f t="shared" si="250"/>
        <v>8409.9</v>
      </c>
      <c r="I277" s="38">
        <f t="shared" si="250"/>
        <v>8409.9</v>
      </c>
    </row>
    <row r="278" spans="1:9" ht="19.5" customHeight="1" x14ac:dyDescent="0.25">
      <c r="A278" s="36">
        <v>2111</v>
      </c>
      <c r="B278" s="22"/>
      <c r="C278" s="37" t="s">
        <v>22</v>
      </c>
      <c r="D278" s="38">
        <v>8409.9</v>
      </c>
      <c r="E278" s="38">
        <v>8409.9</v>
      </c>
      <c r="F278" s="38"/>
      <c r="G278" s="38"/>
      <c r="H278" s="38">
        <f>D278+F278</f>
        <v>8409.9</v>
      </c>
      <c r="I278" s="38">
        <f>E278+G278</f>
        <v>8409.9</v>
      </c>
    </row>
    <row r="279" spans="1:9" ht="19.5" customHeight="1" x14ac:dyDescent="0.25">
      <c r="A279" s="36">
        <v>2120</v>
      </c>
      <c r="B279" s="47"/>
      <c r="C279" s="37" t="s">
        <v>23</v>
      </c>
      <c r="D279" s="48">
        <v>1851.5</v>
      </c>
      <c r="E279" s="48">
        <v>1838.2</v>
      </c>
      <c r="F279" s="48"/>
      <c r="G279" s="48"/>
      <c r="H279" s="38">
        <f>D279+F279</f>
        <v>1851.5</v>
      </c>
      <c r="I279" s="38">
        <f>E279+G279</f>
        <v>1838.2</v>
      </c>
    </row>
    <row r="280" spans="1:9" ht="19.5" customHeight="1" x14ac:dyDescent="0.25">
      <c r="A280" s="36">
        <v>2200</v>
      </c>
      <c r="B280" s="47"/>
      <c r="C280" s="37" t="s">
        <v>47</v>
      </c>
      <c r="D280" s="48">
        <f>D281+D282+D283+D287</f>
        <v>574.70000000000005</v>
      </c>
      <c r="E280" s="48">
        <f t="shared" ref="E280:I280" si="251">E281+E282+E283+E287</f>
        <v>573.1</v>
      </c>
      <c r="F280" s="48">
        <f t="shared" si="251"/>
        <v>0</v>
      </c>
      <c r="G280" s="48">
        <f t="shared" si="251"/>
        <v>0</v>
      </c>
      <c r="H280" s="48">
        <f t="shared" si="251"/>
        <v>574.70000000000005</v>
      </c>
      <c r="I280" s="48">
        <f t="shared" si="251"/>
        <v>573.1</v>
      </c>
    </row>
    <row r="281" spans="1:9" ht="19.5" customHeight="1" x14ac:dyDescent="0.25">
      <c r="A281" s="36">
        <v>2210</v>
      </c>
      <c r="B281" s="47"/>
      <c r="C281" s="37" t="s">
        <v>25</v>
      </c>
      <c r="D281" s="48">
        <v>245</v>
      </c>
      <c r="E281" s="48">
        <v>245</v>
      </c>
      <c r="F281" s="48"/>
      <c r="G281" s="48"/>
      <c r="H281" s="38">
        <f>D281+F281</f>
        <v>245</v>
      </c>
      <c r="I281" s="38">
        <f>E281+G281</f>
        <v>245</v>
      </c>
    </row>
    <row r="282" spans="1:9" ht="19.5" customHeight="1" x14ac:dyDescent="0.25">
      <c r="A282" s="36">
        <v>2240</v>
      </c>
      <c r="B282" s="47"/>
      <c r="C282" s="37" t="s">
        <v>28</v>
      </c>
      <c r="D282" s="48">
        <v>209.6</v>
      </c>
      <c r="E282" s="48">
        <v>209.5</v>
      </c>
      <c r="F282" s="48"/>
      <c r="G282" s="48"/>
      <c r="H282" s="38">
        <f t="shared" ref="H282" si="252">D282+F282</f>
        <v>209.6</v>
      </c>
      <c r="I282" s="38">
        <f t="shared" ref="I282" si="253">E282+G282</f>
        <v>209.5</v>
      </c>
    </row>
    <row r="283" spans="1:9" ht="19.5" customHeight="1" x14ac:dyDescent="0.25">
      <c r="A283" s="36">
        <v>2270</v>
      </c>
      <c r="B283" s="47"/>
      <c r="C283" s="21" t="s">
        <v>57</v>
      </c>
      <c r="D283" s="48">
        <f>D284+D285+D286</f>
        <v>101.1</v>
      </c>
      <c r="E283" s="48">
        <f t="shared" ref="E283:I283" si="254">E284+E285+E286</f>
        <v>99.6</v>
      </c>
      <c r="F283" s="48">
        <f t="shared" si="254"/>
        <v>0</v>
      </c>
      <c r="G283" s="48">
        <f t="shared" si="254"/>
        <v>0</v>
      </c>
      <c r="H283" s="48">
        <f t="shared" si="254"/>
        <v>101.1</v>
      </c>
      <c r="I283" s="48">
        <f t="shared" si="254"/>
        <v>99.6</v>
      </c>
    </row>
    <row r="284" spans="1:9" ht="19.5" customHeight="1" x14ac:dyDescent="0.25">
      <c r="A284" s="36">
        <v>2271</v>
      </c>
      <c r="B284" s="47"/>
      <c r="C284" s="21" t="s">
        <v>31</v>
      </c>
      <c r="D284" s="48">
        <v>71.7</v>
      </c>
      <c r="E284" s="48">
        <v>71.7</v>
      </c>
      <c r="F284" s="48"/>
      <c r="G284" s="48"/>
      <c r="H284" s="38">
        <f>D284+F284</f>
        <v>71.7</v>
      </c>
      <c r="I284" s="38">
        <f>E284+G284</f>
        <v>71.7</v>
      </c>
    </row>
    <row r="285" spans="1:9" ht="19.5" customHeight="1" x14ac:dyDescent="0.25">
      <c r="A285" s="36">
        <v>2272</v>
      </c>
      <c r="B285" s="47"/>
      <c r="C285" s="21" t="s">
        <v>32</v>
      </c>
      <c r="D285" s="48">
        <v>2.8</v>
      </c>
      <c r="E285" s="48">
        <v>2.8</v>
      </c>
      <c r="F285" s="48"/>
      <c r="G285" s="48"/>
      <c r="H285" s="38">
        <f t="shared" ref="H285:H286" si="255">D285+F285</f>
        <v>2.8</v>
      </c>
      <c r="I285" s="38">
        <f t="shared" ref="I285:I287" si="256">E285+G285</f>
        <v>2.8</v>
      </c>
    </row>
    <row r="286" spans="1:9" ht="19.5" customHeight="1" x14ac:dyDescent="0.25">
      <c r="A286" s="36">
        <v>2273</v>
      </c>
      <c r="B286" s="47"/>
      <c r="C286" s="21" t="s">
        <v>33</v>
      </c>
      <c r="D286" s="48">
        <v>26.6</v>
      </c>
      <c r="E286" s="48">
        <v>25.1</v>
      </c>
      <c r="F286" s="48"/>
      <c r="G286" s="48"/>
      <c r="H286" s="38">
        <f t="shared" si="255"/>
        <v>26.6</v>
      </c>
      <c r="I286" s="38">
        <f t="shared" si="256"/>
        <v>25.1</v>
      </c>
    </row>
    <row r="287" spans="1:9" ht="32.25" customHeight="1" x14ac:dyDescent="0.25">
      <c r="A287" s="36">
        <v>2282</v>
      </c>
      <c r="B287" s="47"/>
      <c r="C287" s="21" t="s">
        <v>48</v>
      </c>
      <c r="D287" s="48">
        <v>19</v>
      </c>
      <c r="E287" s="48">
        <v>19</v>
      </c>
      <c r="F287" s="48"/>
      <c r="G287" s="48"/>
      <c r="H287" s="38">
        <f t="shared" ref="H287" si="257">D287+F287</f>
        <v>19</v>
      </c>
      <c r="I287" s="38">
        <f t="shared" si="256"/>
        <v>19</v>
      </c>
    </row>
    <row r="288" spans="1:9" s="5" customFormat="1" ht="26.25" customHeight="1" x14ac:dyDescent="0.2">
      <c r="A288" s="51">
        <v>4713123</v>
      </c>
      <c r="B288" s="52" t="s">
        <v>68</v>
      </c>
      <c r="C288" s="45" t="s">
        <v>69</v>
      </c>
      <c r="D288" s="46">
        <f>D289</f>
        <v>20</v>
      </c>
      <c r="E288" s="46">
        <f t="shared" ref="E288:I290" si="258">E289</f>
        <v>20</v>
      </c>
      <c r="F288" s="46">
        <f t="shared" si="258"/>
        <v>0</v>
      </c>
      <c r="G288" s="46">
        <f t="shared" si="258"/>
        <v>0</v>
      </c>
      <c r="H288" s="46">
        <f t="shared" si="258"/>
        <v>20</v>
      </c>
      <c r="I288" s="46">
        <f t="shared" si="258"/>
        <v>20</v>
      </c>
    </row>
    <row r="289" spans="1:9" ht="19.5" customHeight="1" x14ac:dyDescent="0.25">
      <c r="A289" s="36">
        <v>2000</v>
      </c>
      <c r="B289" s="22"/>
      <c r="C289" s="37" t="s">
        <v>20</v>
      </c>
      <c r="D289" s="38">
        <f>D290</f>
        <v>20</v>
      </c>
      <c r="E289" s="38">
        <f t="shared" si="258"/>
        <v>20</v>
      </c>
      <c r="F289" s="38">
        <f t="shared" si="258"/>
        <v>0</v>
      </c>
      <c r="G289" s="38">
        <f t="shared" si="258"/>
        <v>0</v>
      </c>
      <c r="H289" s="38">
        <f t="shared" si="258"/>
        <v>20</v>
      </c>
      <c r="I289" s="38">
        <f t="shared" si="258"/>
        <v>20</v>
      </c>
    </row>
    <row r="290" spans="1:9" ht="19.5" customHeight="1" x14ac:dyDescent="0.25">
      <c r="A290" s="36">
        <v>2200</v>
      </c>
      <c r="B290" s="47"/>
      <c r="C290" s="37" t="s">
        <v>47</v>
      </c>
      <c r="D290" s="48">
        <f>D291</f>
        <v>20</v>
      </c>
      <c r="E290" s="48">
        <f t="shared" si="258"/>
        <v>20</v>
      </c>
      <c r="F290" s="48">
        <f t="shared" si="258"/>
        <v>0</v>
      </c>
      <c r="G290" s="48">
        <f t="shared" si="258"/>
        <v>0</v>
      </c>
      <c r="H290" s="48">
        <f t="shared" si="258"/>
        <v>20</v>
      </c>
      <c r="I290" s="48">
        <f t="shared" si="258"/>
        <v>20</v>
      </c>
    </row>
    <row r="291" spans="1:9" ht="19.5" customHeight="1" x14ac:dyDescent="0.25">
      <c r="A291" s="36">
        <v>2210</v>
      </c>
      <c r="B291" s="47"/>
      <c r="C291" s="37" t="s">
        <v>25</v>
      </c>
      <c r="D291" s="48">
        <v>20</v>
      </c>
      <c r="E291" s="48">
        <v>20</v>
      </c>
      <c r="F291" s="48"/>
      <c r="G291" s="48"/>
      <c r="H291" s="38">
        <f>D291+F291</f>
        <v>20</v>
      </c>
      <c r="I291" s="38">
        <f>E291+G291</f>
        <v>20</v>
      </c>
    </row>
    <row r="292" spans="1:9" s="5" customFormat="1" ht="24" customHeight="1" x14ac:dyDescent="0.2">
      <c r="A292" s="51">
        <v>4713132</v>
      </c>
      <c r="B292" s="52" t="s">
        <v>68</v>
      </c>
      <c r="C292" s="45" t="s">
        <v>70</v>
      </c>
      <c r="D292" s="46">
        <f t="shared" ref="D292" si="259">D293+D305</f>
        <v>16633.2</v>
      </c>
      <c r="E292" s="46">
        <f t="shared" ref="E292:I292" si="260">E293+E305</f>
        <v>16153.800000000001</v>
      </c>
      <c r="F292" s="46">
        <f t="shared" si="260"/>
        <v>2862.1</v>
      </c>
      <c r="G292" s="46">
        <f t="shared" si="260"/>
        <v>2337.7000000000003</v>
      </c>
      <c r="H292" s="46">
        <f t="shared" si="260"/>
        <v>19495.300000000003</v>
      </c>
      <c r="I292" s="46">
        <f t="shared" si="260"/>
        <v>18491.5</v>
      </c>
    </row>
    <row r="293" spans="1:9" ht="19.5" customHeight="1" x14ac:dyDescent="0.25">
      <c r="A293" s="36">
        <v>2000</v>
      </c>
      <c r="B293" s="22"/>
      <c r="C293" s="37" t="s">
        <v>20</v>
      </c>
      <c r="D293" s="38">
        <f>D294+D296+D297</f>
        <v>16633.2</v>
      </c>
      <c r="E293" s="38">
        <f t="shared" ref="E293:I293" si="261">E294+E296+E297</f>
        <v>16153.800000000001</v>
      </c>
      <c r="F293" s="38">
        <f t="shared" si="261"/>
        <v>891.4</v>
      </c>
      <c r="G293" s="38">
        <f t="shared" si="261"/>
        <v>509.8</v>
      </c>
      <c r="H293" s="38">
        <f t="shared" si="261"/>
        <v>17524.600000000002</v>
      </c>
      <c r="I293" s="38">
        <f t="shared" si="261"/>
        <v>16663.599999999999</v>
      </c>
    </row>
    <row r="294" spans="1:9" ht="19.5" customHeight="1" x14ac:dyDescent="0.25">
      <c r="A294" s="36">
        <v>2110</v>
      </c>
      <c r="B294" s="22"/>
      <c r="C294" s="37" t="s">
        <v>21</v>
      </c>
      <c r="D294" s="38">
        <f>D295</f>
        <v>8999.1</v>
      </c>
      <c r="E294" s="38">
        <f t="shared" ref="E294:I294" si="262">E295</f>
        <v>8972</v>
      </c>
      <c r="F294" s="38">
        <f t="shared" si="262"/>
        <v>500</v>
      </c>
      <c r="G294" s="38">
        <f t="shared" si="262"/>
        <v>394.3</v>
      </c>
      <c r="H294" s="38">
        <f t="shared" si="262"/>
        <v>9499.1</v>
      </c>
      <c r="I294" s="38">
        <f t="shared" si="262"/>
        <v>9366.2999999999993</v>
      </c>
    </row>
    <row r="295" spans="1:9" ht="21" customHeight="1" x14ac:dyDescent="0.25">
      <c r="A295" s="36">
        <v>2111</v>
      </c>
      <c r="B295" s="22"/>
      <c r="C295" s="37" t="s">
        <v>22</v>
      </c>
      <c r="D295" s="38">
        <v>8999.1</v>
      </c>
      <c r="E295" s="38">
        <v>8972</v>
      </c>
      <c r="F295" s="38">
        <v>500</v>
      </c>
      <c r="G295" s="38">
        <v>394.3</v>
      </c>
      <c r="H295" s="38">
        <f>D295+F295</f>
        <v>9499.1</v>
      </c>
      <c r="I295" s="38">
        <f>E295+G295</f>
        <v>9366.2999999999993</v>
      </c>
    </row>
    <row r="296" spans="1:9" ht="21" customHeight="1" x14ac:dyDescent="0.25">
      <c r="A296" s="36">
        <v>2120</v>
      </c>
      <c r="B296" s="47"/>
      <c r="C296" s="37" t="s">
        <v>23</v>
      </c>
      <c r="D296" s="48">
        <v>2023.8</v>
      </c>
      <c r="E296" s="48">
        <v>2022.1</v>
      </c>
      <c r="F296" s="48">
        <v>110</v>
      </c>
      <c r="G296" s="48">
        <v>85.5</v>
      </c>
      <c r="H296" s="38">
        <f>D296+F296</f>
        <v>2133.8000000000002</v>
      </c>
      <c r="I296" s="38">
        <f>E296+G296</f>
        <v>2107.6</v>
      </c>
    </row>
    <row r="297" spans="1:9" ht="21" customHeight="1" x14ac:dyDescent="0.25">
      <c r="A297" s="36">
        <v>2200</v>
      </c>
      <c r="B297" s="47"/>
      <c r="C297" s="37" t="s">
        <v>47</v>
      </c>
      <c r="D297" s="48">
        <f>D298+D299+D300</f>
        <v>5610.3</v>
      </c>
      <c r="E297" s="48">
        <f t="shared" ref="E297:I297" si="263">E298+E299+E300</f>
        <v>5159.7000000000007</v>
      </c>
      <c r="F297" s="48">
        <f t="shared" si="263"/>
        <v>281.39999999999998</v>
      </c>
      <c r="G297" s="48">
        <f t="shared" si="263"/>
        <v>30</v>
      </c>
      <c r="H297" s="48">
        <f t="shared" si="263"/>
        <v>5891.7</v>
      </c>
      <c r="I297" s="48">
        <f t="shared" si="263"/>
        <v>5189.7000000000007</v>
      </c>
    </row>
    <row r="298" spans="1:9" ht="21" customHeight="1" x14ac:dyDescent="0.25">
      <c r="A298" s="36">
        <v>2210</v>
      </c>
      <c r="B298" s="47"/>
      <c r="C298" s="37" t="s">
        <v>25</v>
      </c>
      <c r="D298" s="48">
        <v>772.2</v>
      </c>
      <c r="E298" s="48">
        <v>772.2</v>
      </c>
      <c r="F298" s="48">
        <v>81.400000000000006</v>
      </c>
      <c r="G298" s="48">
        <v>30</v>
      </c>
      <c r="H298" s="38">
        <f>D298+F298</f>
        <v>853.6</v>
      </c>
      <c r="I298" s="38">
        <f>E298+G298</f>
        <v>802.2</v>
      </c>
    </row>
    <row r="299" spans="1:9" ht="21" customHeight="1" x14ac:dyDescent="0.25">
      <c r="A299" s="36">
        <v>2240</v>
      </c>
      <c r="B299" s="47"/>
      <c r="C299" s="37" t="s">
        <v>28</v>
      </c>
      <c r="D299" s="48">
        <v>2920.6</v>
      </c>
      <c r="E299" s="48">
        <v>2920.6</v>
      </c>
      <c r="F299" s="48"/>
      <c r="G299" s="48"/>
      <c r="H299" s="38">
        <f t="shared" ref="H299" si="264">D299+F299</f>
        <v>2920.6</v>
      </c>
      <c r="I299" s="38">
        <f t="shared" ref="I299" si="265">E299+G299</f>
        <v>2920.6</v>
      </c>
    </row>
    <row r="300" spans="1:9" ht="21" customHeight="1" x14ac:dyDescent="0.25">
      <c r="A300" s="36">
        <v>2270</v>
      </c>
      <c r="B300" s="47"/>
      <c r="C300" s="21" t="s">
        <v>57</v>
      </c>
      <c r="D300" s="48">
        <f>D301+D302+D303+D304</f>
        <v>1917.5</v>
      </c>
      <c r="E300" s="48">
        <f t="shared" ref="E300:I300" si="266">E301+E302+E303+E304</f>
        <v>1466.9</v>
      </c>
      <c r="F300" s="48">
        <f t="shared" si="266"/>
        <v>200</v>
      </c>
      <c r="G300" s="48">
        <f t="shared" si="266"/>
        <v>0</v>
      </c>
      <c r="H300" s="48">
        <f t="shared" si="266"/>
        <v>2117.5</v>
      </c>
      <c r="I300" s="48">
        <f t="shared" si="266"/>
        <v>1466.9</v>
      </c>
    </row>
    <row r="301" spans="1:9" ht="21" customHeight="1" x14ac:dyDescent="0.25">
      <c r="A301" s="36">
        <v>2271</v>
      </c>
      <c r="B301" s="47"/>
      <c r="C301" s="21" t="s">
        <v>31</v>
      </c>
      <c r="D301" s="48">
        <v>769.9</v>
      </c>
      <c r="E301" s="48">
        <v>676</v>
      </c>
      <c r="F301" s="48">
        <v>120</v>
      </c>
      <c r="G301" s="48"/>
      <c r="H301" s="38">
        <f>D301+F301</f>
        <v>889.9</v>
      </c>
      <c r="I301" s="38">
        <f>E301+G301</f>
        <v>676</v>
      </c>
    </row>
    <row r="302" spans="1:9" ht="21" customHeight="1" x14ac:dyDescent="0.25">
      <c r="A302" s="36">
        <v>2272</v>
      </c>
      <c r="B302" s="47"/>
      <c r="C302" s="21" t="s">
        <v>32</v>
      </c>
      <c r="D302" s="48">
        <v>282</v>
      </c>
      <c r="E302" s="48">
        <v>81.599999999999994</v>
      </c>
      <c r="F302" s="48">
        <v>20</v>
      </c>
      <c r="G302" s="48"/>
      <c r="H302" s="38">
        <f t="shared" ref="H302:H304" si="267">D302+F302</f>
        <v>302</v>
      </c>
      <c r="I302" s="38">
        <f t="shared" ref="I302:I304" si="268">E302+G302</f>
        <v>81.599999999999994</v>
      </c>
    </row>
    <row r="303" spans="1:9" ht="21" customHeight="1" x14ac:dyDescent="0.25">
      <c r="A303" s="36">
        <v>2273</v>
      </c>
      <c r="B303" s="47"/>
      <c r="C303" s="21" t="s">
        <v>33</v>
      </c>
      <c r="D303" s="48">
        <v>825.6</v>
      </c>
      <c r="E303" s="48">
        <v>709.3</v>
      </c>
      <c r="F303" s="48">
        <v>60</v>
      </c>
      <c r="G303" s="48"/>
      <c r="H303" s="38">
        <f t="shared" si="267"/>
        <v>885.6</v>
      </c>
      <c r="I303" s="38">
        <f t="shared" si="268"/>
        <v>709.3</v>
      </c>
    </row>
    <row r="304" spans="1:9" ht="21" customHeight="1" x14ac:dyDescent="0.25">
      <c r="A304" s="36">
        <v>2275</v>
      </c>
      <c r="B304" s="22"/>
      <c r="C304" s="21" t="s">
        <v>102</v>
      </c>
      <c r="D304" s="38">
        <v>40</v>
      </c>
      <c r="E304" s="38">
        <v>0</v>
      </c>
      <c r="F304" s="38"/>
      <c r="G304" s="38"/>
      <c r="H304" s="38">
        <f t="shared" si="267"/>
        <v>40</v>
      </c>
      <c r="I304" s="38">
        <f t="shared" si="268"/>
        <v>0</v>
      </c>
    </row>
    <row r="305" spans="1:9" ht="21" customHeight="1" x14ac:dyDescent="0.25">
      <c r="A305" s="36">
        <v>3000</v>
      </c>
      <c r="B305" s="47"/>
      <c r="C305" s="37" t="s">
        <v>59</v>
      </c>
      <c r="D305" s="48">
        <f>D306+D307</f>
        <v>0</v>
      </c>
      <c r="E305" s="48">
        <f t="shared" ref="E305:I305" si="269">E306+E307</f>
        <v>0</v>
      </c>
      <c r="F305" s="48">
        <f t="shared" si="269"/>
        <v>1970.7</v>
      </c>
      <c r="G305" s="48">
        <f t="shared" si="269"/>
        <v>1827.9</v>
      </c>
      <c r="H305" s="48">
        <f t="shared" si="269"/>
        <v>1970.7</v>
      </c>
      <c r="I305" s="48">
        <f t="shared" si="269"/>
        <v>1827.9</v>
      </c>
    </row>
    <row r="306" spans="1:9" ht="21" customHeight="1" x14ac:dyDescent="0.25">
      <c r="A306" s="36">
        <v>3110</v>
      </c>
      <c r="B306" s="47"/>
      <c r="C306" s="37" t="s">
        <v>51</v>
      </c>
      <c r="D306" s="48"/>
      <c r="E306" s="48"/>
      <c r="F306" s="48">
        <v>465</v>
      </c>
      <c r="G306" s="48">
        <v>461.6</v>
      </c>
      <c r="H306" s="38">
        <f t="shared" ref="H306:H307" si="270">D306+F306</f>
        <v>465</v>
      </c>
      <c r="I306" s="38">
        <f t="shared" ref="I306:I307" si="271">E306+G306</f>
        <v>461.6</v>
      </c>
    </row>
    <row r="307" spans="1:9" ht="21" customHeight="1" x14ac:dyDescent="0.25">
      <c r="A307" s="47">
        <v>3132</v>
      </c>
      <c r="B307" s="47"/>
      <c r="C307" s="37" t="s">
        <v>60</v>
      </c>
      <c r="D307" s="48"/>
      <c r="E307" s="48"/>
      <c r="F307" s="48">
        <v>1505.7</v>
      </c>
      <c r="G307" s="48">
        <v>1366.3</v>
      </c>
      <c r="H307" s="38">
        <f t="shared" si="270"/>
        <v>1505.7</v>
      </c>
      <c r="I307" s="38">
        <f t="shared" si="271"/>
        <v>1366.3</v>
      </c>
    </row>
    <row r="308" spans="1:9" s="5" customFormat="1" ht="26.25" customHeight="1" x14ac:dyDescent="0.2">
      <c r="A308" s="51">
        <v>4713133</v>
      </c>
      <c r="B308" s="52" t="s">
        <v>68</v>
      </c>
      <c r="C308" s="45" t="s">
        <v>71</v>
      </c>
      <c r="D308" s="46">
        <f>D309</f>
        <v>447.4</v>
      </c>
      <c r="E308" s="46">
        <f t="shared" ref="E308:I309" si="272">E309</f>
        <v>248.8</v>
      </c>
      <c r="F308" s="46">
        <f t="shared" si="272"/>
        <v>0</v>
      </c>
      <c r="G308" s="46">
        <f t="shared" si="272"/>
        <v>0</v>
      </c>
      <c r="H308" s="46">
        <f t="shared" si="272"/>
        <v>447.4</v>
      </c>
      <c r="I308" s="46">
        <f t="shared" si="272"/>
        <v>248.8</v>
      </c>
    </row>
    <row r="309" spans="1:9" ht="22.5" customHeight="1" x14ac:dyDescent="0.25">
      <c r="A309" s="36">
        <v>2000</v>
      </c>
      <c r="B309" s="22"/>
      <c r="C309" s="37" t="s">
        <v>20</v>
      </c>
      <c r="D309" s="38">
        <f>D310</f>
        <v>447.4</v>
      </c>
      <c r="E309" s="38">
        <f t="shared" si="272"/>
        <v>248.8</v>
      </c>
      <c r="F309" s="38">
        <f t="shared" si="272"/>
        <v>0</v>
      </c>
      <c r="G309" s="38">
        <f t="shared" si="272"/>
        <v>0</v>
      </c>
      <c r="H309" s="38">
        <f t="shared" si="272"/>
        <v>447.4</v>
      </c>
      <c r="I309" s="38">
        <f t="shared" si="272"/>
        <v>248.8</v>
      </c>
    </row>
    <row r="310" spans="1:9" ht="22.5" customHeight="1" x14ac:dyDescent="0.25">
      <c r="A310" s="36">
        <v>2200</v>
      </c>
      <c r="B310" s="47"/>
      <c r="C310" s="37" t="s">
        <v>47</v>
      </c>
      <c r="D310" s="48">
        <f>D311+D312+D313</f>
        <v>447.4</v>
      </c>
      <c r="E310" s="48">
        <f t="shared" ref="E310:I310" si="273">E311+E312+E313</f>
        <v>248.8</v>
      </c>
      <c r="F310" s="48">
        <f t="shared" si="273"/>
        <v>0</v>
      </c>
      <c r="G310" s="48">
        <f t="shared" si="273"/>
        <v>0</v>
      </c>
      <c r="H310" s="48">
        <f t="shared" si="273"/>
        <v>447.4</v>
      </c>
      <c r="I310" s="48">
        <f t="shared" si="273"/>
        <v>248.8</v>
      </c>
    </row>
    <row r="311" spans="1:9" ht="22.5" customHeight="1" x14ac:dyDescent="0.25">
      <c r="A311" s="36">
        <v>2210</v>
      </c>
      <c r="B311" s="47"/>
      <c r="C311" s="37" t="s">
        <v>25</v>
      </c>
      <c r="D311" s="48">
        <v>100</v>
      </c>
      <c r="E311" s="48">
        <v>100</v>
      </c>
      <c r="F311" s="48"/>
      <c r="G311" s="48"/>
      <c r="H311" s="38">
        <f>D311+F311</f>
        <v>100</v>
      </c>
      <c r="I311" s="38">
        <f>E311+G311</f>
        <v>100</v>
      </c>
    </row>
    <row r="312" spans="1:9" ht="22.5" customHeight="1" x14ac:dyDescent="0.25">
      <c r="A312" s="36">
        <v>2240</v>
      </c>
      <c r="B312" s="47"/>
      <c r="C312" s="37" t="s">
        <v>28</v>
      </c>
      <c r="D312" s="48">
        <v>163.4</v>
      </c>
      <c r="E312" s="48">
        <v>148.80000000000001</v>
      </c>
      <c r="F312" s="48"/>
      <c r="G312" s="48"/>
      <c r="H312" s="38">
        <f t="shared" ref="H312" si="274">D312+F312</f>
        <v>163.4</v>
      </c>
      <c r="I312" s="38">
        <f t="shared" ref="I312" si="275">E312+G312</f>
        <v>148.80000000000001</v>
      </c>
    </row>
    <row r="313" spans="1:9" ht="38.25" customHeight="1" x14ac:dyDescent="0.25">
      <c r="A313" s="36">
        <v>2282</v>
      </c>
      <c r="B313" s="47"/>
      <c r="C313" s="21" t="s">
        <v>48</v>
      </c>
      <c r="D313" s="48">
        <v>184</v>
      </c>
      <c r="E313" s="48">
        <v>0</v>
      </c>
      <c r="F313" s="48"/>
      <c r="G313" s="48"/>
      <c r="H313" s="38">
        <f>D313+F313</f>
        <v>184</v>
      </c>
      <c r="I313" s="38">
        <f>E313+G313</f>
        <v>0</v>
      </c>
    </row>
    <row r="314" spans="1:9" s="5" customFormat="1" ht="46.5" customHeight="1" x14ac:dyDescent="0.2">
      <c r="A314" s="51">
        <v>4713192</v>
      </c>
      <c r="B314" s="52" t="s">
        <v>72</v>
      </c>
      <c r="C314" s="45" t="s">
        <v>73</v>
      </c>
      <c r="D314" s="46">
        <f>D315</f>
        <v>1368.2</v>
      </c>
      <c r="E314" s="46">
        <f t="shared" ref="E314:I316" si="276">E315</f>
        <v>1351.8</v>
      </c>
      <c r="F314" s="46">
        <f t="shared" si="276"/>
        <v>0</v>
      </c>
      <c r="G314" s="46">
        <f t="shared" si="276"/>
        <v>0</v>
      </c>
      <c r="H314" s="46">
        <f t="shared" si="276"/>
        <v>1368.2</v>
      </c>
      <c r="I314" s="46">
        <f t="shared" si="276"/>
        <v>1351.8</v>
      </c>
    </row>
    <row r="315" spans="1:9" ht="22.5" customHeight="1" x14ac:dyDescent="0.25">
      <c r="A315" s="36">
        <v>2000</v>
      </c>
      <c r="B315" s="22"/>
      <c r="C315" s="37" t="s">
        <v>20</v>
      </c>
      <c r="D315" s="38">
        <f>D316</f>
        <v>1368.2</v>
      </c>
      <c r="E315" s="38">
        <f t="shared" si="276"/>
        <v>1351.8</v>
      </c>
      <c r="F315" s="38">
        <f t="shared" si="276"/>
        <v>0</v>
      </c>
      <c r="G315" s="38">
        <f t="shared" si="276"/>
        <v>0</v>
      </c>
      <c r="H315" s="38">
        <f t="shared" si="276"/>
        <v>1368.2</v>
      </c>
      <c r="I315" s="38">
        <f t="shared" si="276"/>
        <v>1351.8</v>
      </c>
    </row>
    <row r="316" spans="1:9" ht="22.5" customHeight="1" x14ac:dyDescent="0.25">
      <c r="A316" s="19">
        <v>2600</v>
      </c>
      <c r="B316" s="42"/>
      <c r="C316" s="26" t="s">
        <v>74</v>
      </c>
      <c r="D316" s="38">
        <f>D317</f>
        <v>1368.2</v>
      </c>
      <c r="E316" s="38">
        <f t="shared" si="276"/>
        <v>1351.8</v>
      </c>
      <c r="F316" s="38">
        <f t="shared" si="276"/>
        <v>0</v>
      </c>
      <c r="G316" s="38">
        <f t="shared" si="276"/>
        <v>0</v>
      </c>
      <c r="H316" s="38">
        <f t="shared" si="276"/>
        <v>1368.2</v>
      </c>
      <c r="I316" s="38">
        <f t="shared" si="276"/>
        <v>1351.8</v>
      </c>
    </row>
    <row r="317" spans="1:9" ht="22.5" customHeight="1" x14ac:dyDescent="0.25">
      <c r="A317" s="19">
        <v>2610</v>
      </c>
      <c r="B317" s="42"/>
      <c r="C317" s="21" t="s">
        <v>45</v>
      </c>
      <c r="D317" s="38">
        <v>1368.2</v>
      </c>
      <c r="E317" s="38">
        <v>1351.8</v>
      </c>
      <c r="F317" s="38"/>
      <c r="G317" s="38"/>
      <c r="H317" s="53">
        <f t="shared" ref="H317" si="277">D317</f>
        <v>1368.2</v>
      </c>
      <c r="I317" s="53">
        <f t="shared" ref="I317" si="278">E317</f>
        <v>1351.8</v>
      </c>
    </row>
    <row r="318" spans="1:9" s="5" customFormat="1" ht="24" customHeight="1" x14ac:dyDescent="0.2">
      <c r="A318" s="51">
        <v>4713210</v>
      </c>
      <c r="B318" s="52" t="s">
        <v>75</v>
      </c>
      <c r="C318" s="45" t="s">
        <v>19</v>
      </c>
      <c r="D318" s="46">
        <f>D319</f>
        <v>63.4</v>
      </c>
      <c r="E318" s="46">
        <f t="shared" ref="E318:I320" si="279">E319</f>
        <v>0</v>
      </c>
      <c r="F318" s="46">
        <f t="shared" si="279"/>
        <v>0</v>
      </c>
      <c r="G318" s="46">
        <f t="shared" si="279"/>
        <v>0</v>
      </c>
      <c r="H318" s="46">
        <f t="shared" si="279"/>
        <v>63.4</v>
      </c>
      <c r="I318" s="46">
        <f t="shared" si="279"/>
        <v>0</v>
      </c>
    </row>
    <row r="319" spans="1:9" ht="19.5" customHeight="1" x14ac:dyDescent="0.25">
      <c r="A319" s="36">
        <v>2000</v>
      </c>
      <c r="B319" s="22"/>
      <c r="C319" s="37" t="s">
        <v>20</v>
      </c>
      <c r="D319" s="38">
        <f>D320</f>
        <v>63.4</v>
      </c>
      <c r="E319" s="38">
        <f t="shared" si="279"/>
        <v>0</v>
      </c>
      <c r="F319" s="38">
        <f t="shared" si="279"/>
        <v>0</v>
      </c>
      <c r="G319" s="38">
        <f t="shared" si="279"/>
        <v>0</v>
      </c>
      <c r="H319" s="38">
        <f t="shared" si="279"/>
        <v>63.4</v>
      </c>
      <c r="I319" s="38">
        <f t="shared" si="279"/>
        <v>0</v>
      </c>
    </row>
    <row r="320" spans="1:9" ht="19.5" customHeight="1" x14ac:dyDescent="0.25">
      <c r="A320" s="36">
        <v>2200</v>
      </c>
      <c r="B320" s="47"/>
      <c r="C320" s="37" t="s">
        <v>47</v>
      </c>
      <c r="D320" s="48">
        <f>D321</f>
        <v>63.4</v>
      </c>
      <c r="E320" s="48">
        <f t="shared" si="279"/>
        <v>0</v>
      </c>
      <c r="F320" s="48">
        <f t="shared" si="279"/>
        <v>0</v>
      </c>
      <c r="G320" s="48">
        <f t="shared" si="279"/>
        <v>0</v>
      </c>
      <c r="H320" s="48">
        <f t="shared" si="279"/>
        <v>63.4</v>
      </c>
      <c r="I320" s="48">
        <f t="shared" si="279"/>
        <v>0</v>
      </c>
    </row>
    <row r="321" spans="1:9" ht="34.5" customHeight="1" x14ac:dyDescent="0.25">
      <c r="A321" s="36">
        <v>2282</v>
      </c>
      <c r="B321" s="47"/>
      <c r="C321" s="21" t="s">
        <v>48</v>
      </c>
      <c r="D321" s="48">
        <v>63.4</v>
      </c>
      <c r="E321" s="48">
        <v>0</v>
      </c>
      <c r="F321" s="48"/>
      <c r="G321" s="48"/>
      <c r="H321" s="38">
        <f>D321+F321</f>
        <v>63.4</v>
      </c>
      <c r="I321" s="38">
        <f>E321+G321</f>
        <v>0</v>
      </c>
    </row>
    <row r="322" spans="1:9" s="5" customFormat="1" ht="207.75" customHeight="1" x14ac:dyDescent="0.2">
      <c r="A322" s="51">
        <v>4713221</v>
      </c>
      <c r="B322" s="52" t="s">
        <v>76</v>
      </c>
      <c r="C322" s="62" t="s">
        <v>109</v>
      </c>
      <c r="D322" s="46">
        <f>D323</f>
        <v>0</v>
      </c>
      <c r="E322" s="46">
        <f t="shared" ref="E322:I323" si="280">E323</f>
        <v>0</v>
      </c>
      <c r="F322" s="46">
        <f t="shared" si="280"/>
        <v>10174.799999999999</v>
      </c>
      <c r="G322" s="46">
        <f t="shared" si="280"/>
        <v>10174.6</v>
      </c>
      <c r="H322" s="46">
        <f t="shared" si="280"/>
        <v>10174.799999999999</v>
      </c>
      <c r="I322" s="46">
        <f t="shared" si="280"/>
        <v>10174.6</v>
      </c>
    </row>
    <row r="323" spans="1:9" ht="19.5" customHeight="1" x14ac:dyDescent="0.25">
      <c r="A323" s="36">
        <v>3000</v>
      </c>
      <c r="B323" s="47"/>
      <c r="C323" s="37" t="s">
        <v>59</v>
      </c>
      <c r="D323" s="48">
        <f>D324</f>
        <v>0</v>
      </c>
      <c r="E323" s="48">
        <f t="shared" si="280"/>
        <v>0</v>
      </c>
      <c r="F323" s="48">
        <f t="shared" si="280"/>
        <v>10174.799999999999</v>
      </c>
      <c r="G323" s="48">
        <f t="shared" si="280"/>
        <v>10174.6</v>
      </c>
      <c r="H323" s="48">
        <f t="shared" si="280"/>
        <v>10174.799999999999</v>
      </c>
      <c r="I323" s="48">
        <f t="shared" si="280"/>
        <v>10174.6</v>
      </c>
    </row>
    <row r="324" spans="1:9" ht="19.5" customHeight="1" x14ac:dyDescent="0.25">
      <c r="A324" s="36">
        <v>3240</v>
      </c>
      <c r="B324" s="47"/>
      <c r="C324" s="21" t="s">
        <v>46</v>
      </c>
      <c r="D324" s="48"/>
      <c r="E324" s="48"/>
      <c r="F324" s="48">
        <v>10174.799999999999</v>
      </c>
      <c r="G324" s="48">
        <v>10174.6</v>
      </c>
      <c r="H324" s="38">
        <f>D324+F324</f>
        <v>10174.799999999999</v>
      </c>
      <c r="I324" s="38">
        <f>E324+G324</f>
        <v>10174.6</v>
      </c>
    </row>
    <row r="325" spans="1:9" s="5" customFormat="1" ht="217.5" customHeight="1" x14ac:dyDescent="0.2">
      <c r="A325" s="51">
        <v>4713222</v>
      </c>
      <c r="B325" s="52" t="s">
        <v>76</v>
      </c>
      <c r="C325" s="62" t="s">
        <v>109</v>
      </c>
      <c r="D325" s="46">
        <f>D326</f>
        <v>0</v>
      </c>
      <c r="E325" s="46">
        <f t="shared" ref="E325:I329" si="281">E326</f>
        <v>0</v>
      </c>
      <c r="F325" s="46">
        <f t="shared" si="281"/>
        <v>7729.2</v>
      </c>
      <c r="G325" s="46">
        <f t="shared" si="281"/>
        <v>7729.2</v>
      </c>
      <c r="H325" s="46">
        <f t="shared" si="281"/>
        <v>7729.2</v>
      </c>
      <c r="I325" s="46">
        <f t="shared" si="281"/>
        <v>7729.2</v>
      </c>
    </row>
    <row r="326" spans="1:9" ht="19.5" customHeight="1" x14ac:dyDescent="0.25">
      <c r="A326" s="36">
        <v>3000</v>
      </c>
      <c r="B326" s="47"/>
      <c r="C326" s="37" t="s">
        <v>59</v>
      </c>
      <c r="D326" s="48">
        <f>D327</f>
        <v>0</v>
      </c>
      <c r="E326" s="48">
        <f t="shared" si="281"/>
        <v>0</v>
      </c>
      <c r="F326" s="48">
        <f t="shared" si="281"/>
        <v>7729.2</v>
      </c>
      <c r="G326" s="48">
        <f t="shared" si="281"/>
        <v>7729.2</v>
      </c>
      <c r="H326" s="48">
        <f t="shared" si="281"/>
        <v>7729.2</v>
      </c>
      <c r="I326" s="48">
        <f t="shared" si="281"/>
        <v>7729.2</v>
      </c>
    </row>
    <row r="327" spans="1:9" ht="19.5" customHeight="1" x14ac:dyDescent="0.25">
      <c r="A327" s="36">
        <v>3240</v>
      </c>
      <c r="B327" s="47"/>
      <c r="C327" s="21" t="s">
        <v>46</v>
      </c>
      <c r="D327" s="48"/>
      <c r="E327" s="48"/>
      <c r="F327" s="48">
        <v>7729.2</v>
      </c>
      <c r="G327" s="48">
        <v>7729.2</v>
      </c>
      <c r="H327" s="38">
        <f>D327+F327</f>
        <v>7729.2</v>
      </c>
      <c r="I327" s="38">
        <f>E327+G327</f>
        <v>7729.2</v>
      </c>
    </row>
    <row r="328" spans="1:9" s="5" customFormat="1" ht="147.75" customHeight="1" x14ac:dyDescent="0.2">
      <c r="A328" s="51">
        <v>4713223</v>
      </c>
      <c r="B328" s="52" t="s">
        <v>76</v>
      </c>
      <c r="C328" s="62" t="s">
        <v>128</v>
      </c>
      <c r="D328" s="46">
        <f>D329</f>
        <v>0</v>
      </c>
      <c r="E328" s="46">
        <f t="shared" si="281"/>
        <v>0</v>
      </c>
      <c r="F328" s="46">
        <f t="shared" si="281"/>
        <v>1610</v>
      </c>
      <c r="G328" s="46">
        <f t="shared" si="281"/>
        <v>1610</v>
      </c>
      <c r="H328" s="46">
        <f t="shared" si="281"/>
        <v>1610</v>
      </c>
      <c r="I328" s="46">
        <f t="shared" si="281"/>
        <v>1610</v>
      </c>
    </row>
    <row r="329" spans="1:9" ht="19.5" customHeight="1" x14ac:dyDescent="0.25">
      <c r="A329" s="36">
        <v>3000</v>
      </c>
      <c r="B329" s="47"/>
      <c r="C329" s="37" t="s">
        <v>59</v>
      </c>
      <c r="D329" s="48">
        <f>D330</f>
        <v>0</v>
      </c>
      <c r="E329" s="48">
        <f t="shared" si="281"/>
        <v>0</v>
      </c>
      <c r="F329" s="48">
        <f t="shared" si="281"/>
        <v>1610</v>
      </c>
      <c r="G329" s="48">
        <f t="shared" si="281"/>
        <v>1610</v>
      </c>
      <c r="H329" s="48">
        <f t="shared" si="281"/>
        <v>1610</v>
      </c>
      <c r="I329" s="48">
        <f t="shared" si="281"/>
        <v>1610</v>
      </c>
    </row>
    <row r="330" spans="1:9" ht="19.5" customHeight="1" x14ac:dyDescent="0.25">
      <c r="A330" s="36">
        <v>3240</v>
      </c>
      <c r="B330" s="47"/>
      <c r="C330" s="21" t="s">
        <v>46</v>
      </c>
      <c r="D330" s="48"/>
      <c r="E330" s="48"/>
      <c r="F330" s="48">
        <v>1610</v>
      </c>
      <c r="G330" s="48">
        <v>1610</v>
      </c>
      <c r="H330" s="38">
        <f>D330+F330</f>
        <v>1610</v>
      </c>
      <c r="I330" s="38">
        <f>E330+G330</f>
        <v>1610</v>
      </c>
    </row>
    <row r="331" spans="1:9" s="5" customFormat="1" ht="33" customHeight="1" x14ac:dyDescent="0.2">
      <c r="A331" s="51">
        <v>4713241</v>
      </c>
      <c r="B331" s="52" t="s">
        <v>77</v>
      </c>
      <c r="C331" s="45" t="s">
        <v>78</v>
      </c>
      <c r="D331" s="46">
        <f>D332</f>
        <v>1446.1000000000001</v>
      </c>
      <c r="E331" s="46">
        <f t="shared" ref="E331:I331" si="282">E332</f>
        <v>1446</v>
      </c>
      <c r="F331" s="46">
        <f t="shared" si="282"/>
        <v>0</v>
      </c>
      <c r="G331" s="46">
        <f t="shared" si="282"/>
        <v>0</v>
      </c>
      <c r="H331" s="46">
        <f t="shared" si="282"/>
        <v>1446.1000000000001</v>
      </c>
      <c r="I331" s="46">
        <f t="shared" si="282"/>
        <v>1446</v>
      </c>
    </row>
    <row r="332" spans="1:9" ht="19.5" customHeight="1" x14ac:dyDescent="0.25">
      <c r="A332" s="36">
        <v>2000</v>
      </c>
      <c r="B332" s="22"/>
      <c r="C332" s="37" t="s">
        <v>20</v>
      </c>
      <c r="D332" s="38">
        <f>D333+D335+D336</f>
        <v>1446.1000000000001</v>
      </c>
      <c r="E332" s="38">
        <f t="shared" ref="E332:I332" si="283">E333+E335+E336</f>
        <v>1446</v>
      </c>
      <c r="F332" s="38">
        <f t="shared" si="283"/>
        <v>0</v>
      </c>
      <c r="G332" s="38">
        <f t="shared" si="283"/>
        <v>0</v>
      </c>
      <c r="H332" s="38">
        <f t="shared" si="283"/>
        <v>1446.1000000000001</v>
      </c>
      <c r="I332" s="38">
        <f t="shared" si="283"/>
        <v>1446</v>
      </c>
    </row>
    <row r="333" spans="1:9" ht="19.5" customHeight="1" x14ac:dyDescent="0.25">
      <c r="A333" s="36">
        <v>2110</v>
      </c>
      <c r="B333" s="22"/>
      <c r="C333" s="37" t="s">
        <v>21</v>
      </c>
      <c r="D333" s="38">
        <f>D334</f>
        <v>1130.7</v>
      </c>
      <c r="E333" s="38">
        <f t="shared" ref="E333:I333" si="284">E334</f>
        <v>1130.5999999999999</v>
      </c>
      <c r="F333" s="38">
        <f t="shared" si="284"/>
        <v>0</v>
      </c>
      <c r="G333" s="38">
        <f t="shared" si="284"/>
        <v>0</v>
      </c>
      <c r="H333" s="38">
        <f t="shared" si="284"/>
        <v>1130.7</v>
      </c>
      <c r="I333" s="38">
        <f t="shared" si="284"/>
        <v>1130.5999999999999</v>
      </c>
    </row>
    <row r="334" spans="1:9" ht="19.5" customHeight="1" x14ac:dyDescent="0.25">
      <c r="A334" s="36">
        <v>2111</v>
      </c>
      <c r="B334" s="22"/>
      <c r="C334" s="37" t="s">
        <v>22</v>
      </c>
      <c r="D334" s="38">
        <v>1130.7</v>
      </c>
      <c r="E334" s="38">
        <v>1130.5999999999999</v>
      </c>
      <c r="F334" s="38"/>
      <c r="G334" s="38"/>
      <c r="H334" s="38">
        <f>D334+F334</f>
        <v>1130.7</v>
      </c>
      <c r="I334" s="38">
        <f>E334+G334</f>
        <v>1130.5999999999999</v>
      </c>
    </row>
    <row r="335" spans="1:9" ht="19.5" customHeight="1" x14ac:dyDescent="0.25">
      <c r="A335" s="36">
        <v>2120</v>
      </c>
      <c r="B335" s="47"/>
      <c r="C335" s="37" t="s">
        <v>23</v>
      </c>
      <c r="D335" s="48">
        <v>248.7</v>
      </c>
      <c r="E335" s="48">
        <v>248.7</v>
      </c>
      <c r="F335" s="48"/>
      <c r="G335" s="48"/>
      <c r="H335" s="38">
        <f>D335+F335</f>
        <v>248.7</v>
      </c>
      <c r="I335" s="38">
        <f>E335+G335</f>
        <v>248.7</v>
      </c>
    </row>
    <row r="336" spans="1:9" ht="19.5" customHeight="1" x14ac:dyDescent="0.25">
      <c r="A336" s="36">
        <v>2200</v>
      </c>
      <c r="B336" s="47"/>
      <c r="C336" s="37" t="s">
        <v>47</v>
      </c>
      <c r="D336" s="48">
        <f>D337+D338+D339</f>
        <v>66.7</v>
      </c>
      <c r="E336" s="48">
        <f t="shared" ref="E336:I336" si="285">E337+E338+E339</f>
        <v>66.7</v>
      </c>
      <c r="F336" s="48">
        <f t="shared" si="285"/>
        <v>0</v>
      </c>
      <c r="G336" s="48">
        <f t="shared" si="285"/>
        <v>0</v>
      </c>
      <c r="H336" s="48">
        <f t="shared" si="285"/>
        <v>66.7</v>
      </c>
      <c r="I336" s="48">
        <f t="shared" si="285"/>
        <v>66.7</v>
      </c>
    </row>
    <row r="337" spans="1:9" ht="19.5" customHeight="1" x14ac:dyDescent="0.25">
      <c r="A337" s="36">
        <v>2210</v>
      </c>
      <c r="B337" s="47"/>
      <c r="C337" s="37" t="s">
        <v>25</v>
      </c>
      <c r="D337" s="48">
        <v>40.299999999999997</v>
      </c>
      <c r="E337" s="48">
        <v>40.299999999999997</v>
      </c>
      <c r="F337" s="48"/>
      <c r="G337" s="48"/>
      <c r="H337" s="38">
        <f>D337+F337</f>
        <v>40.299999999999997</v>
      </c>
      <c r="I337" s="38">
        <f>E337+G337</f>
        <v>40.299999999999997</v>
      </c>
    </row>
    <row r="338" spans="1:9" ht="19.5" customHeight="1" x14ac:dyDescent="0.25">
      <c r="A338" s="36">
        <v>2240</v>
      </c>
      <c r="B338" s="47"/>
      <c r="C338" s="37" t="s">
        <v>28</v>
      </c>
      <c r="D338" s="48">
        <v>21.1</v>
      </c>
      <c r="E338" s="48">
        <v>21.1</v>
      </c>
      <c r="F338" s="48"/>
      <c r="G338" s="48"/>
      <c r="H338" s="38">
        <f t="shared" ref="H338:H339" si="286">D338+F338</f>
        <v>21.1</v>
      </c>
      <c r="I338" s="38">
        <f t="shared" ref="I338:I339" si="287">E338+G338</f>
        <v>21.1</v>
      </c>
    </row>
    <row r="339" spans="1:9" ht="36" customHeight="1" x14ac:dyDescent="0.25">
      <c r="A339" s="36">
        <v>2282</v>
      </c>
      <c r="B339" s="47"/>
      <c r="C339" s="21" t="s">
        <v>48</v>
      </c>
      <c r="D339" s="48">
        <v>5.3</v>
      </c>
      <c r="E339" s="48">
        <v>5.3</v>
      </c>
      <c r="F339" s="48"/>
      <c r="G339" s="48"/>
      <c r="H339" s="38">
        <f t="shared" si="286"/>
        <v>5.3</v>
      </c>
      <c r="I339" s="38">
        <f t="shared" si="287"/>
        <v>5.3</v>
      </c>
    </row>
    <row r="340" spans="1:9" s="5" customFormat="1" ht="33" customHeight="1" x14ac:dyDescent="0.2">
      <c r="A340" s="51">
        <v>4713242</v>
      </c>
      <c r="B340" s="52" t="s">
        <v>77</v>
      </c>
      <c r="C340" s="45" t="s">
        <v>79</v>
      </c>
      <c r="D340" s="46">
        <f>D341</f>
        <v>7517.3</v>
      </c>
      <c r="E340" s="46">
        <f t="shared" ref="E340:I340" si="288">E341</f>
        <v>7516.8</v>
      </c>
      <c r="F340" s="46">
        <f t="shared" si="288"/>
        <v>0</v>
      </c>
      <c r="G340" s="46">
        <f t="shared" si="288"/>
        <v>0</v>
      </c>
      <c r="H340" s="46">
        <f t="shared" si="288"/>
        <v>7517.3</v>
      </c>
      <c r="I340" s="46">
        <f t="shared" si="288"/>
        <v>7516.8</v>
      </c>
    </row>
    <row r="341" spans="1:9" ht="19.5" customHeight="1" x14ac:dyDescent="0.25">
      <c r="A341" s="36">
        <v>2000</v>
      </c>
      <c r="B341" s="22"/>
      <c r="C341" s="37" t="s">
        <v>20</v>
      </c>
      <c r="D341" s="38">
        <f t="shared" ref="D341:I341" si="289">D342+D344+D345+D348+D350</f>
        <v>7517.3</v>
      </c>
      <c r="E341" s="38">
        <f t="shared" si="289"/>
        <v>7516.8</v>
      </c>
      <c r="F341" s="38">
        <f t="shared" si="289"/>
        <v>0</v>
      </c>
      <c r="G341" s="38">
        <f t="shared" si="289"/>
        <v>0</v>
      </c>
      <c r="H341" s="38">
        <f t="shared" si="289"/>
        <v>7517.3</v>
      </c>
      <c r="I341" s="38">
        <f t="shared" si="289"/>
        <v>7516.8</v>
      </c>
    </row>
    <row r="342" spans="1:9" ht="19.5" customHeight="1" x14ac:dyDescent="0.25">
      <c r="A342" s="36">
        <v>2110</v>
      </c>
      <c r="B342" s="22"/>
      <c r="C342" s="37" t="s">
        <v>21</v>
      </c>
      <c r="D342" s="38">
        <f>D343</f>
        <v>1251.9000000000001</v>
      </c>
      <c r="E342" s="38">
        <f t="shared" ref="E342:I342" si="290">E343</f>
        <v>1251.9000000000001</v>
      </c>
      <c r="F342" s="38">
        <f t="shared" si="290"/>
        <v>0</v>
      </c>
      <c r="G342" s="38">
        <f t="shared" si="290"/>
        <v>0</v>
      </c>
      <c r="H342" s="38">
        <f t="shared" si="290"/>
        <v>1251.9000000000001</v>
      </c>
      <c r="I342" s="38">
        <f t="shared" si="290"/>
        <v>1251.9000000000001</v>
      </c>
    </row>
    <row r="343" spans="1:9" ht="19.5" customHeight="1" x14ac:dyDescent="0.25">
      <c r="A343" s="36">
        <v>2111</v>
      </c>
      <c r="B343" s="22"/>
      <c r="C343" s="37" t="s">
        <v>22</v>
      </c>
      <c r="D343" s="38">
        <v>1251.9000000000001</v>
      </c>
      <c r="E343" s="38">
        <v>1251.9000000000001</v>
      </c>
      <c r="F343" s="38"/>
      <c r="G343" s="38"/>
      <c r="H343" s="38">
        <f>D343+F343</f>
        <v>1251.9000000000001</v>
      </c>
      <c r="I343" s="38">
        <f>E343+G343</f>
        <v>1251.9000000000001</v>
      </c>
    </row>
    <row r="344" spans="1:9" ht="19.5" customHeight="1" x14ac:dyDescent="0.25">
      <c r="A344" s="36">
        <v>2120</v>
      </c>
      <c r="B344" s="47"/>
      <c r="C344" s="37" t="s">
        <v>23</v>
      </c>
      <c r="D344" s="48">
        <v>275.39999999999998</v>
      </c>
      <c r="E344" s="48">
        <v>275.39999999999998</v>
      </c>
      <c r="F344" s="48"/>
      <c r="G344" s="48"/>
      <c r="H344" s="38">
        <f>D344+F344</f>
        <v>275.39999999999998</v>
      </c>
      <c r="I344" s="38">
        <f>E344+G344</f>
        <v>275.39999999999998</v>
      </c>
    </row>
    <row r="345" spans="1:9" ht="19.5" customHeight="1" x14ac:dyDescent="0.25">
      <c r="A345" s="36">
        <v>2200</v>
      </c>
      <c r="B345" s="47"/>
      <c r="C345" s="37" t="s">
        <v>47</v>
      </c>
      <c r="D345" s="48">
        <f>D346+D347</f>
        <v>131.80000000000001</v>
      </c>
      <c r="E345" s="48">
        <f t="shared" ref="E345:I345" si="291">E346+E347</f>
        <v>131.5</v>
      </c>
      <c r="F345" s="48">
        <f t="shared" si="291"/>
        <v>0</v>
      </c>
      <c r="G345" s="48">
        <f t="shared" si="291"/>
        <v>0</v>
      </c>
      <c r="H345" s="48">
        <f t="shared" si="291"/>
        <v>131.80000000000001</v>
      </c>
      <c r="I345" s="48">
        <f t="shared" si="291"/>
        <v>131.5</v>
      </c>
    </row>
    <row r="346" spans="1:9" ht="19.5" customHeight="1" x14ac:dyDescent="0.25">
      <c r="A346" s="36">
        <v>2240</v>
      </c>
      <c r="B346" s="47"/>
      <c r="C346" s="37" t="s">
        <v>28</v>
      </c>
      <c r="D346" s="48">
        <v>42.5</v>
      </c>
      <c r="E346" s="48">
        <v>42.2</v>
      </c>
      <c r="F346" s="48"/>
      <c r="G346" s="48"/>
      <c r="H346" s="38">
        <f t="shared" ref="H346" si="292">D346+F346</f>
        <v>42.5</v>
      </c>
      <c r="I346" s="38">
        <f t="shared" ref="I346" si="293">E346+G346</f>
        <v>42.2</v>
      </c>
    </row>
    <row r="347" spans="1:9" ht="33" customHeight="1" x14ac:dyDescent="0.25">
      <c r="A347" s="36">
        <v>2282</v>
      </c>
      <c r="B347" s="47"/>
      <c r="C347" s="21" t="s">
        <v>48</v>
      </c>
      <c r="D347" s="48">
        <v>89.3</v>
      </c>
      <c r="E347" s="48">
        <v>89.3</v>
      </c>
      <c r="F347" s="48"/>
      <c r="G347" s="48"/>
      <c r="H347" s="38">
        <f t="shared" ref="H347:H351" si="294">D347+F347</f>
        <v>89.3</v>
      </c>
      <c r="I347" s="38">
        <f t="shared" ref="I347:I351" si="295">E347+G347</f>
        <v>89.3</v>
      </c>
    </row>
    <row r="348" spans="1:9" ht="19.5" customHeight="1" x14ac:dyDescent="0.25">
      <c r="A348" s="19">
        <v>2600</v>
      </c>
      <c r="B348" s="42"/>
      <c r="C348" s="26" t="s">
        <v>74</v>
      </c>
      <c r="D348" s="38">
        <f>D349</f>
        <v>96.7</v>
      </c>
      <c r="E348" s="38">
        <f t="shared" ref="E348:I348" si="296">E349</f>
        <v>96.5</v>
      </c>
      <c r="F348" s="38">
        <f t="shared" si="296"/>
        <v>0</v>
      </c>
      <c r="G348" s="38">
        <f t="shared" si="296"/>
        <v>0</v>
      </c>
      <c r="H348" s="38">
        <f t="shared" si="296"/>
        <v>96.7</v>
      </c>
      <c r="I348" s="38">
        <f t="shared" si="296"/>
        <v>96.5</v>
      </c>
    </row>
    <row r="349" spans="1:9" ht="21.75" customHeight="1" x14ac:dyDescent="0.25">
      <c r="A349" s="19">
        <v>2610</v>
      </c>
      <c r="B349" s="42"/>
      <c r="C349" s="21" t="s">
        <v>45</v>
      </c>
      <c r="D349" s="38">
        <v>96.7</v>
      </c>
      <c r="E349" s="38">
        <v>96.5</v>
      </c>
      <c r="F349" s="38"/>
      <c r="G349" s="38"/>
      <c r="H349" s="53">
        <f t="shared" ref="H349" si="297">D349</f>
        <v>96.7</v>
      </c>
      <c r="I349" s="53">
        <f t="shared" ref="I349" si="298">E349</f>
        <v>96.5</v>
      </c>
    </row>
    <row r="350" spans="1:9" ht="19.5" customHeight="1" x14ac:dyDescent="0.25">
      <c r="A350" s="36">
        <v>2700</v>
      </c>
      <c r="B350" s="47"/>
      <c r="C350" s="21" t="s">
        <v>58</v>
      </c>
      <c r="D350" s="48">
        <f>D351</f>
        <v>5761.5</v>
      </c>
      <c r="E350" s="48">
        <f t="shared" ref="E350:I350" si="299">E351</f>
        <v>5761.5</v>
      </c>
      <c r="F350" s="48">
        <f t="shared" si="299"/>
        <v>0</v>
      </c>
      <c r="G350" s="48">
        <f t="shared" si="299"/>
        <v>0</v>
      </c>
      <c r="H350" s="48">
        <f t="shared" si="299"/>
        <v>5761.5</v>
      </c>
      <c r="I350" s="48">
        <f t="shared" si="299"/>
        <v>5761.5</v>
      </c>
    </row>
    <row r="351" spans="1:9" ht="19.5" customHeight="1" x14ac:dyDescent="0.25">
      <c r="A351" s="36">
        <v>2730</v>
      </c>
      <c r="B351" s="47"/>
      <c r="C351" s="21" t="s">
        <v>38</v>
      </c>
      <c r="D351" s="48">
        <v>5761.5</v>
      </c>
      <c r="E351" s="48">
        <v>5761.5</v>
      </c>
      <c r="F351" s="48"/>
      <c r="G351" s="48"/>
      <c r="H351" s="38">
        <f t="shared" si="294"/>
        <v>5761.5</v>
      </c>
      <c r="I351" s="38">
        <f t="shared" si="295"/>
        <v>5761.5</v>
      </c>
    </row>
    <row r="352" spans="1:9" s="5" customFormat="1" ht="21" customHeight="1" x14ac:dyDescent="0.2">
      <c r="A352" s="51">
        <v>4714030</v>
      </c>
      <c r="B352" s="54" t="s">
        <v>80</v>
      </c>
      <c r="C352" s="55" t="s">
        <v>81</v>
      </c>
      <c r="D352" s="56">
        <f t="shared" ref="D352" si="300">D353+D368</f>
        <v>19128</v>
      </c>
      <c r="E352" s="56">
        <f t="shared" ref="E352:I352" si="301">E353+E368</f>
        <v>18720.7</v>
      </c>
      <c r="F352" s="56">
        <f t="shared" si="301"/>
        <v>600</v>
      </c>
      <c r="G352" s="56">
        <f t="shared" si="301"/>
        <v>596.1</v>
      </c>
      <c r="H352" s="56">
        <f t="shared" si="301"/>
        <v>19728</v>
      </c>
      <c r="I352" s="56">
        <f t="shared" si="301"/>
        <v>19316.800000000003</v>
      </c>
    </row>
    <row r="353" spans="1:9" ht="23.25" customHeight="1" x14ac:dyDescent="0.25">
      <c r="A353" s="36">
        <v>2000</v>
      </c>
      <c r="B353" s="22"/>
      <c r="C353" s="37" t="s">
        <v>20</v>
      </c>
      <c r="D353" s="38">
        <f>D354+D356+D357+D367</f>
        <v>19128</v>
      </c>
      <c r="E353" s="38">
        <f t="shared" ref="E353:I353" si="302">E354+E356+E357+E367</f>
        <v>18720.7</v>
      </c>
      <c r="F353" s="38">
        <f t="shared" si="302"/>
        <v>0</v>
      </c>
      <c r="G353" s="38">
        <f t="shared" si="302"/>
        <v>0.1</v>
      </c>
      <c r="H353" s="38">
        <f t="shared" si="302"/>
        <v>19128</v>
      </c>
      <c r="I353" s="38">
        <f t="shared" si="302"/>
        <v>18720.800000000003</v>
      </c>
    </row>
    <row r="354" spans="1:9" ht="23.25" customHeight="1" x14ac:dyDescent="0.25">
      <c r="A354" s="36">
        <v>2110</v>
      </c>
      <c r="B354" s="22"/>
      <c r="C354" s="37" t="s">
        <v>21</v>
      </c>
      <c r="D354" s="38">
        <f>D355</f>
        <v>13605.9</v>
      </c>
      <c r="E354" s="38">
        <f t="shared" ref="E354:I354" si="303">E355</f>
        <v>13605.9</v>
      </c>
      <c r="F354" s="38">
        <f t="shared" si="303"/>
        <v>0</v>
      </c>
      <c r="G354" s="38">
        <f t="shared" si="303"/>
        <v>0</v>
      </c>
      <c r="H354" s="38">
        <f t="shared" si="303"/>
        <v>13605.9</v>
      </c>
      <c r="I354" s="38">
        <f t="shared" si="303"/>
        <v>13605.9</v>
      </c>
    </row>
    <row r="355" spans="1:9" ht="21.75" customHeight="1" x14ac:dyDescent="0.25">
      <c r="A355" s="36">
        <v>2111</v>
      </c>
      <c r="B355" s="22"/>
      <c r="C355" s="37" t="s">
        <v>22</v>
      </c>
      <c r="D355" s="38">
        <v>13605.9</v>
      </c>
      <c r="E355" s="38">
        <v>13605.9</v>
      </c>
      <c r="F355" s="38"/>
      <c r="G355" s="38"/>
      <c r="H355" s="38">
        <f>D355+F355</f>
        <v>13605.9</v>
      </c>
      <c r="I355" s="38">
        <f>E355+G355</f>
        <v>13605.9</v>
      </c>
    </row>
    <row r="356" spans="1:9" ht="23.25" customHeight="1" x14ac:dyDescent="0.25">
      <c r="A356" s="36">
        <v>2120</v>
      </c>
      <c r="B356" s="47"/>
      <c r="C356" s="37" t="s">
        <v>23</v>
      </c>
      <c r="D356" s="48">
        <v>2993.3</v>
      </c>
      <c r="E356" s="48">
        <v>2993.3</v>
      </c>
      <c r="F356" s="48"/>
      <c r="G356" s="48"/>
      <c r="H356" s="38">
        <f>D356+F356</f>
        <v>2993.3</v>
      </c>
      <c r="I356" s="38">
        <f>E356+G356</f>
        <v>2993.3</v>
      </c>
    </row>
    <row r="357" spans="1:9" ht="21.75" customHeight="1" x14ac:dyDescent="0.25">
      <c r="A357" s="36">
        <v>2200</v>
      </c>
      <c r="B357" s="47"/>
      <c r="C357" s="37" t="s">
        <v>47</v>
      </c>
      <c r="D357" s="48">
        <f>D358+D359+D360+D366</f>
        <v>2528.8000000000002</v>
      </c>
      <c r="E357" s="48">
        <f t="shared" ref="E357:I357" si="304">E358+E359+E360+E366</f>
        <v>2121.5</v>
      </c>
      <c r="F357" s="48">
        <f t="shared" si="304"/>
        <v>0</v>
      </c>
      <c r="G357" s="48">
        <f t="shared" si="304"/>
        <v>0.1</v>
      </c>
      <c r="H357" s="48">
        <f t="shared" si="304"/>
        <v>2528.8000000000002</v>
      </c>
      <c r="I357" s="48">
        <f t="shared" si="304"/>
        <v>2121.6000000000004</v>
      </c>
    </row>
    <row r="358" spans="1:9" ht="21.75" customHeight="1" x14ac:dyDescent="0.25">
      <c r="A358" s="36">
        <v>2210</v>
      </c>
      <c r="B358" s="47"/>
      <c r="C358" s="37" t="s">
        <v>25</v>
      </c>
      <c r="D358" s="48">
        <v>808.5</v>
      </c>
      <c r="E358" s="48">
        <v>808.5</v>
      </c>
      <c r="F358" s="48"/>
      <c r="G358" s="48">
        <v>0.1</v>
      </c>
      <c r="H358" s="38">
        <f>D358+F358</f>
        <v>808.5</v>
      </c>
      <c r="I358" s="38">
        <f>E358+G358</f>
        <v>808.6</v>
      </c>
    </row>
    <row r="359" spans="1:9" ht="19.5" customHeight="1" x14ac:dyDescent="0.25">
      <c r="A359" s="36">
        <v>2240</v>
      </c>
      <c r="B359" s="47"/>
      <c r="C359" s="37" t="s">
        <v>28</v>
      </c>
      <c r="D359" s="48">
        <v>327.3</v>
      </c>
      <c r="E359" s="48">
        <v>322.8</v>
      </c>
      <c r="F359" s="48"/>
      <c r="G359" s="48"/>
      <c r="H359" s="38">
        <f t="shared" ref="H359" si="305">D359+F359</f>
        <v>327.3</v>
      </c>
      <c r="I359" s="38">
        <f t="shared" ref="I359" si="306">E359+G359</f>
        <v>322.8</v>
      </c>
    </row>
    <row r="360" spans="1:9" ht="19.5" customHeight="1" x14ac:dyDescent="0.25">
      <c r="A360" s="36">
        <v>2270</v>
      </c>
      <c r="B360" s="47"/>
      <c r="C360" s="21" t="s">
        <v>57</v>
      </c>
      <c r="D360" s="48">
        <f>D361+D362+D363+D364+D365</f>
        <v>1383.7</v>
      </c>
      <c r="E360" s="48">
        <f t="shared" ref="E360:I360" si="307">E361+E362+E363+E364+E365</f>
        <v>980.90000000000009</v>
      </c>
      <c r="F360" s="48">
        <f t="shared" si="307"/>
        <v>0</v>
      </c>
      <c r="G360" s="48">
        <f t="shared" si="307"/>
        <v>0</v>
      </c>
      <c r="H360" s="48">
        <f t="shared" si="307"/>
        <v>1383.7</v>
      </c>
      <c r="I360" s="48">
        <f t="shared" si="307"/>
        <v>980.90000000000009</v>
      </c>
    </row>
    <row r="361" spans="1:9" ht="19.5" customHeight="1" x14ac:dyDescent="0.25">
      <c r="A361" s="36">
        <v>2271</v>
      </c>
      <c r="B361" s="47"/>
      <c r="C361" s="21" t="s">
        <v>31</v>
      </c>
      <c r="D361" s="48">
        <v>1077.7</v>
      </c>
      <c r="E361" s="48">
        <v>811.7</v>
      </c>
      <c r="F361" s="48"/>
      <c r="G361" s="48"/>
      <c r="H361" s="38">
        <f>D361+F361</f>
        <v>1077.7</v>
      </c>
      <c r="I361" s="38">
        <f>E361+G361</f>
        <v>811.7</v>
      </c>
    </row>
    <row r="362" spans="1:9" ht="19.5" customHeight="1" x14ac:dyDescent="0.25">
      <c r="A362" s="36">
        <v>2272</v>
      </c>
      <c r="B362" s="47"/>
      <c r="C362" s="21" t="s">
        <v>32</v>
      </c>
      <c r="D362" s="48">
        <v>17</v>
      </c>
      <c r="E362" s="48">
        <v>9.6</v>
      </c>
      <c r="F362" s="48"/>
      <c r="G362" s="48"/>
      <c r="H362" s="38">
        <f t="shared" ref="H362:H365" si="308">D362+F362</f>
        <v>17</v>
      </c>
      <c r="I362" s="38">
        <f t="shared" ref="I362:I367" si="309">E362+G362</f>
        <v>9.6</v>
      </c>
    </row>
    <row r="363" spans="1:9" ht="19.5" customHeight="1" x14ac:dyDescent="0.25">
      <c r="A363" s="36">
        <v>2273</v>
      </c>
      <c r="B363" s="47"/>
      <c r="C363" s="21" t="s">
        <v>33</v>
      </c>
      <c r="D363" s="48">
        <v>233.9</v>
      </c>
      <c r="E363" s="48">
        <v>157.6</v>
      </c>
      <c r="F363" s="48"/>
      <c r="G363" s="48"/>
      <c r="H363" s="38">
        <f t="shared" si="308"/>
        <v>233.9</v>
      </c>
      <c r="I363" s="38">
        <f t="shared" si="309"/>
        <v>157.6</v>
      </c>
    </row>
    <row r="364" spans="1:9" ht="19.5" customHeight="1" x14ac:dyDescent="0.25">
      <c r="A364" s="36">
        <v>2274</v>
      </c>
      <c r="B364" s="47"/>
      <c r="C364" s="21" t="s">
        <v>34</v>
      </c>
      <c r="D364" s="48">
        <v>52.1</v>
      </c>
      <c r="E364" s="48">
        <v>1.6</v>
      </c>
      <c r="F364" s="48"/>
      <c r="G364" s="48"/>
      <c r="H364" s="38">
        <f t="shared" si="308"/>
        <v>52.1</v>
      </c>
      <c r="I364" s="38">
        <f t="shared" si="309"/>
        <v>1.6</v>
      </c>
    </row>
    <row r="365" spans="1:9" ht="19.5" customHeight="1" x14ac:dyDescent="0.25">
      <c r="A365" s="36">
        <v>2275</v>
      </c>
      <c r="B365" s="22"/>
      <c r="C365" s="21" t="s">
        <v>102</v>
      </c>
      <c r="D365" s="38">
        <v>3</v>
      </c>
      <c r="E365" s="38">
        <v>0.4</v>
      </c>
      <c r="F365" s="38"/>
      <c r="G365" s="38"/>
      <c r="H365" s="38">
        <f t="shared" si="308"/>
        <v>3</v>
      </c>
      <c r="I365" s="38">
        <f t="shared" si="309"/>
        <v>0.4</v>
      </c>
    </row>
    <row r="366" spans="1:9" ht="38.25" customHeight="1" x14ac:dyDescent="0.25">
      <c r="A366" s="36">
        <v>2282</v>
      </c>
      <c r="B366" s="47"/>
      <c r="C366" s="21" t="s">
        <v>48</v>
      </c>
      <c r="D366" s="48">
        <v>9.3000000000000007</v>
      </c>
      <c r="E366" s="48">
        <v>9.3000000000000007</v>
      </c>
      <c r="F366" s="48"/>
      <c r="G366" s="48"/>
      <c r="H366" s="38">
        <f t="shared" ref="H366:H367" si="310">D366+F366</f>
        <v>9.3000000000000007</v>
      </c>
      <c r="I366" s="38">
        <f t="shared" si="309"/>
        <v>9.3000000000000007</v>
      </c>
    </row>
    <row r="367" spans="1:9" ht="19.5" customHeight="1" x14ac:dyDescent="0.25">
      <c r="A367" s="40">
        <v>2800</v>
      </c>
      <c r="B367" s="47"/>
      <c r="C367" s="37" t="s">
        <v>49</v>
      </c>
      <c r="D367" s="48"/>
      <c r="E367" s="48"/>
      <c r="F367" s="48"/>
      <c r="G367" s="48"/>
      <c r="H367" s="38">
        <f t="shared" si="310"/>
        <v>0</v>
      </c>
      <c r="I367" s="38">
        <f t="shared" si="309"/>
        <v>0</v>
      </c>
    </row>
    <row r="368" spans="1:9" ht="19.5" customHeight="1" x14ac:dyDescent="0.25">
      <c r="A368" s="36">
        <v>3000</v>
      </c>
      <c r="B368" s="47"/>
      <c r="C368" s="37" t="s">
        <v>59</v>
      </c>
      <c r="D368" s="48">
        <f>D369+D370</f>
        <v>0</v>
      </c>
      <c r="E368" s="48">
        <f t="shared" ref="E368:I368" si="311">E369+E370</f>
        <v>0</v>
      </c>
      <c r="F368" s="48">
        <f t="shared" si="311"/>
        <v>600</v>
      </c>
      <c r="G368" s="48">
        <f t="shared" si="311"/>
        <v>596</v>
      </c>
      <c r="H368" s="48">
        <f t="shared" si="311"/>
        <v>600</v>
      </c>
      <c r="I368" s="48">
        <f t="shared" si="311"/>
        <v>596</v>
      </c>
    </row>
    <row r="369" spans="1:9" ht="24.75" customHeight="1" x14ac:dyDescent="0.25">
      <c r="A369" s="36">
        <v>3110</v>
      </c>
      <c r="B369" s="47"/>
      <c r="C369" s="37" t="s">
        <v>51</v>
      </c>
      <c r="D369" s="48"/>
      <c r="E369" s="48"/>
      <c r="F369" s="48"/>
      <c r="G369" s="48">
        <v>11.1</v>
      </c>
      <c r="H369" s="38">
        <f t="shared" ref="H369:H370" si="312">D369+F369</f>
        <v>0</v>
      </c>
      <c r="I369" s="38">
        <f t="shared" ref="I369:I370" si="313">E369+G369</f>
        <v>11.1</v>
      </c>
    </row>
    <row r="370" spans="1:9" ht="21.75" customHeight="1" x14ac:dyDescent="0.25">
      <c r="A370" s="47">
        <v>3132</v>
      </c>
      <c r="B370" s="47"/>
      <c r="C370" s="37" t="s">
        <v>60</v>
      </c>
      <c r="D370" s="48"/>
      <c r="E370" s="48"/>
      <c r="F370" s="48">
        <v>600</v>
      </c>
      <c r="G370" s="48">
        <v>584.9</v>
      </c>
      <c r="H370" s="38">
        <f t="shared" si="312"/>
        <v>600</v>
      </c>
      <c r="I370" s="38">
        <f t="shared" si="313"/>
        <v>584.9</v>
      </c>
    </row>
    <row r="371" spans="1:9" s="5" customFormat="1" ht="36" customHeight="1" x14ac:dyDescent="0.2">
      <c r="A371" s="51">
        <v>4714060</v>
      </c>
      <c r="B371" s="54" t="s">
        <v>82</v>
      </c>
      <c r="C371" s="55" t="s">
        <v>83</v>
      </c>
      <c r="D371" s="56">
        <f t="shared" ref="D371:I371" si="314">D372+D386</f>
        <v>5656.4</v>
      </c>
      <c r="E371" s="56">
        <f t="shared" si="314"/>
        <v>5324</v>
      </c>
      <c r="F371" s="56">
        <f t="shared" si="314"/>
        <v>3376.8</v>
      </c>
      <c r="G371" s="56">
        <f t="shared" si="314"/>
        <v>2496.4</v>
      </c>
      <c r="H371" s="56">
        <f t="shared" si="314"/>
        <v>9033.1999999999989</v>
      </c>
      <c r="I371" s="56">
        <f t="shared" si="314"/>
        <v>7820.4</v>
      </c>
    </row>
    <row r="372" spans="1:9" ht="19.5" customHeight="1" x14ac:dyDescent="0.25">
      <c r="A372" s="36">
        <v>2000</v>
      </c>
      <c r="B372" s="22"/>
      <c r="C372" s="37" t="s">
        <v>20</v>
      </c>
      <c r="D372" s="38">
        <f>D373+D375+D376+D385</f>
        <v>5656.4</v>
      </c>
      <c r="E372" s="38">
        <f t="shared" ref="E372:I372" si="315">E373+E375+E376+E385</f>
        <v>5324</v>
      </c>
      <c r="F372" s="38">
        <f t="shared" si="315"/>
        <v>1376.8</v>
      </c>
      <c r="G372" s="38">
        <f t="shared" si="315"/>
        <v>507.2</v>
      </c>
      <c r="H372" s="38">
        <f t="shared" si="315"/>
        <v>7033.1999999999989</v>
      </c>
      <c r="I372" s="38">
        <f t="shared" si="315"/>
        <v>5831.2</v>
      </c>
    </row>
    <row r="373" spans="1:9" ht="19.5" customHeight="1" x14ac:dyDescent="0.25">
      <c r="A373" s="36">
        <v>2110</v>
      </c>
      <c r="B373" s="22"/>
      <c r="C373" s="37" t="s">
        <v>21</v>
      </c>
      <c r="D373" s="38">
        <f>D374</f>
        <v>3883.2</v>
      </c>
      <c r="E373" s="38">
        <f t="shared" ref="E373:I373" si="316">E374</f>
        <v>3883.2</v>
      </c>
      <c r="F373" s="38">
        <f t="shared" si="316"/>
        <v>1123.5999999999999</v>
      </c>
      <c r="G373" s="38">
        <f t="shared" si="316"/>
        <v>384.3</v>
      </c>
      <c r="H373" s="38">
        <f t="shared" si="316"/>
        <v>5006.7999999999993</v>
      </c>
      <c r="I373" s="38">
        <f t="shared" si="316"/>
        <v>4267.5</v>
      </c>
    </row>
    <row r="374" spans="1:9" ht="19.5" customHeight="1" x14ac:dyDescent="0.25">
      <c r="A374" s="36">
        <v>2111</v>
      </c>
      <c r="B374" s="22"/>
      <c r="C374" s="37" t="s">
        <v>22</v>
      </c>
      <c r="D374" s="38">
        <v>3883.2</v>
      </c>
      <c r="E374" s="38">
        <v>3883.2</v>
      </c>
      <c r="F374" s="38">
        <v>1123.5999999999999</v>
      </c>
      <c r="G374" s="38">
        <v>384.3</v>
      </c>
      <c r="H374" s="38">
        <f>D374+F374</f>
        <v>5006.7999999999993</v>
      </c>
      <c r="I374" s="38">
        <f>E374+G374</f>
        <v>4267.5</v>
      </c>
    </row>
    <row r="375" spans="1:9" ht="19.5" customHeight="1" x14ac:dyDescent="0.25">
      <c r="A375" s="36">
        <v>2120</v>
      </c>
      <c r="B375" s="47"/>
      <c r="C375" s="37" t="s">
        <v>23</v>
      </c>
      <c r="D375" s="48">
        <v>854.3</v>
      </c>
      <c r="E375" s="48">
        <v>854.3</v>
      </c>
      <c r="F375" s="48">
        <v>247.2</v>
      </c>
      <c r="G375" s="48">
        <v>112.7</v>
      </c>
      <c r="H375" s="38">
        <f>D375+F375</f>
        <v>1101.5</v>
      </c>
      <c r="I375" s="38">
        <f>E375+G375</f>
        <v>967</v>
      </c>
    </row>
    <row r="376" spans="1:9" ht="19.5" customHeight="1" x14ac:dyDescent="0.25">
      <c r="A376" s="36">
        <v>2200</v>
      </c>
      <c r="B376" s="47"/>
      <c r="C376" s="37" t="s">
        <v>47</v>
      </c>
      <c r="D376" s="48">
        <f>D377+D378+D379+D384</f>
        <v>918.90000000000009</v>
      </c>
      <c r="E376" s="48">
        <f t="shared" ref="E376:I376" si="317">E377+E378+E379+E384</f>
        <v>586.5</v>
      </c>
      <c r="F376" s="48">
        <f t="shared" si="317"/>
        <v>0</v>
      </c>
      <c r="G376" s="48">
        <f t="shared" si="317"/>
        <v>10.200000000000001</v>
      </c>
      <c r="H376" s="48">
        <f t="shared" si="317"/>
        <v>918.90000000000009</v>
      </c>
      <c r="I376" s="48">
        <f t="shared" si="317"/>
        <v>596.70000000000005</v>
      </c>
    </row>
    <row r="377" spans="1:9" ht="19.5" customHeight="1" x14ac:dyDescent="0.25">
      <c r="A377" s="36">
        <v>2210</v>
      </c>
      <c r="B377" s="47"/>
      <c r="C377" s="37" t="s">
        <v>25</v>
      </c>
      <c r="D377" s="48">
        <v>16.2</v>
      </c>
      <c r="E377" s="48">
        <v>16.2</v>
      </c>
      <c r="F377" s="48"/>
      <c r="G377" s="48">
        <v>1.4</v>
      </c>
      <c r="H377" s="38">
        <f>D377+F377</f>
        <v>16.2</v>
      </c>
      <c r="I377" s="38">
        <f>E377+G377</f>
        <v>17.599999999999998</v>
      </c>
    </row>
    <row r="378" spans="1:9" ht="19.5" customHeight="1" x14ac:dyDescent="0.25">
      <c r="A378" s="36">
        <v>2240</v>
      </c>
      <c r="B378" s="47"/>
      <c r="C378" s="37" t="s">
        <v>28</v>
      </c>
      <c r="D378" s="48">
        <v>65.3</v>
      </c>
      <c r="E378" s="48">
        <v>42.6</v>
      </c>
      <c r="F378" s="48"/>
      <c r="G378" s="48">
        <v>8.8000000000000007</v>
      </c>
      <c r="H378" s="38">
        <f t="shared" ref="H378" si="318">D378+F378</f>
        <v>65.3</v>
      </c>
      <c r="I378" s="38">
        <f t="shared" ref="I378" si="319">E378+G378</f>
        <v>51.400000000000006</v>
      </c>
    </row>
    <row r="379" spans="1:9" ht="19.5" customHeight="1" x14ac:dyDescent="0.25">
      <c r="A379" s="36">
        <v>2270</v>
      </c>
      <c r="B379" s="47"/>
      <c r="C379" s="21" t="s">
        <v>57</v>
      </c>
      <c r="D379" s="48">
        <f>D380+D381+D382+D383</f>
        <v>830.40000000000009</v>
      </c>
      <c r="E379" s="48">
        <f t="shared" ref="E379:I379" si="320">E380+E381+E382+E383</f>
        <v>521.1</v>
      </c>
      <c r="F379" s="48">
        <f t="shared" si="320"/>
        <v>0</v>
      </c>
      <c r="G379" s="48">
        <f t="shared" si="320"/>
        <v>0</v>
      </c>
      <c r="H379" s="48">
        <f t="shared" si="320"/>
        <v>830.40000000000009</v>
      </c>
      <c r="I379" s="48">
        <f t="shared" si="320"/>
        <v>521.1</v>
      </c>
    </row>
    <row r="380" spans="1:9" ht="19.5" customHeight="1" x14ac:dyDescent="0.25">
      <c r="A380" s="36">
        <v>2271</v>
      </c>
      <c r="B380" s="47"/>
      <c r="C380" s="21" t="s">
        <v>31</v>
      </c>
      <c r="D380" s="48">
        <v>407.8</v>
      </c>
      <c r="E380" s="48">
        <v>234.5</v>
      </c>
      <c r="F380" s="48"/>
      <c r="G380" s="48"/>
      <c r="H380" s="38">
        <f>D380+F380</f>
        <v>407.8</v>
      </c>
      <c r="I380" s="38">
        <f>E380+G380</f>
        <v>234.5</v>
      </c>
    </row>
    <row r="381" spans="1:9" ht="19.5" customHeight="1" x14ac:dyDescent="0.25">
      <c r="A381" s="36">
        <v>2272</v>
      </c>
      <c r="B381" s="47"/>
      <c r="C381" s="21" t="s">
        <v>32</v>
      </c>
      <c r="D381" s="48">
        <v>9</v>
      </c>
      <c r="E381" s="48">
        <v>4</v>
      </c>
      <c r="F381" s="48"/>
      <c r="G381" s="48"/>
      <c r="H381" s="38">
        <f t="shared" ref="H381:H383" si="321">D381+F381</f>
        <v>9</v>
      </c>
      <c r="I381" s="38">
        <f t="shared" ref="I381:I385" si="322">E381+G381</f>
        <v>4</v>
      </c>
    </row>
    <row r="382" spans="1:9" ht="19.5" customHeight="1" x14ac:dyDescent="0.25">
      <c r="A382" s="36">
        <v>2273</v>
      </c>
      <c r="B382" s="47"/>
      <c r="C382" s="21" t="s">
        <v>33</v>
      </c>
      <c r="D382" s="48">
        <v>407.1</v>
      </c>
      <c r="E382" s="48">
        <v>279.39999999999998</v>
      </c>
      <c r="F382" s="48"/>
      <c r="G382" s="48"/>
      <c r="H382" s="38">
        <f t="shared" si="321"/>
        <v>407.1</v>
      </c>
      <c r="I382" s="38">
        <f t="shared" si="322"/>
        <v>279.39999999999998</v>
      </c>
    </row>
    <row r="383" spans="1:9" ht="19.5" customHeight="1" x14ac:dyDescent="0.25">
      <c r="A383" s="36">
        <v>2275</v>
      </c>
      <c r="B383" s="22"/>
      <c r="C383" s="21" t="s">
        <v>102</v>
      </c>
      <c r="D383" s="38">
        <v>6.5</v>
      </c>
      <c r="E383" s="38">
        <v>3.2</v>
      </c>
      <c r="F383" s="38"/>
      <c r="G383" s="38"/>
      <c r="H383" s="38">
        <f t="shared" si="321"/>
        <v>6.5</v>
      </c>
      <c r="I383" s="38">
        <f t="shared" si="322"/>
        <v>3.2</v>
      </c>
    </row>
    <row r="384" spans="1:9" ht="36.75" customHeight="1" x14ac:dyDescent="0.25">
      <c r="A384" s="36">
        <v>2282</v>
      </c>
      <c r="B384" s="47"/>
      <c r="C384" s="21" t="s">
        <v>48</v>
      </c>
      <c r="D384" s="48">
        <v>7</v>
      </c>
      <c r="E384" s="48">
        <v>6.6</v>
      </c>
      <c r="F384" s="48"/>
      <c r="G384" s="48"/>
      <c r="H384" s="38">
        <f t="shared" ref="H384:H385" si="323">D384+F384</f>
        <v>7</v>
      </c>
      <c r="I384" s="38">
        <f t="shared" si="322"/>
        <v>6.6</v>
      </c>
    </row>
    <row r="385" spans="1:9" ht="19.5" customHeight="1" x14ac:dyDescent="0.25">
      <c r="A385" s="40">
        <v>2800</v>
      </c>
      <c r="B385" s="47"/>
      <c r="C385" s="37" t="s">
        <v>49</v>
      </c>
      <c r="D385" s="48"/>
      <c r="E385" s="48"/>
      <c r="F385" s="48">
        <v>6</v>
      </c>
      <c r="G385" s="48">
        <v>0</v>
      </c>
      <c r="H385" s="38">
        <f t="shared" si="323"/>
        <v>6</v>
      </c>
      <c r="I385" s="38">
        <f t="shared" si="322"/>
        <v>0</v>
      </c>
    </row>
    <row r="386" spans="1:9" ht="19.5" customHeight="1" x14ac:dyDescent="0.25">
      <c r="A386" s="36">
        <v>3000</v>
      </c>
      <c r="B386" s="47"/>
      <c r="C386" s="37" t="s">
        <v>59</v>
      </c>
      <c r="D386" s="48">
        <f>D387</f>
        <v>0</v>
      </c>
      <c r="E386" s="48">
        <f t="shared" ref="E386:I386" si="324">E387</f>
        <v>0</v>
      </c>
      <c r="F386" s="48">
        <f t="shared" si="324"/>
        <v>2000</v>
      </c>
      <c r="G386" s="48">
        <f t="shared" si="324"/>
        <v>1989.2</v>
      </c>
      <c r="H386" s="48">
        <f t="shared" si="324"/>
        <v>2000</v>
      </c>
      <c r="I386" s="48">
        <f t="shared" si="324"/>
        <v>1989.2</v>
      </c>
    </row>
    <row r="387" spans="1:9" ht="19.5" customHeight="1" x14ac:dyDescent="0.25">
      <c r="A387" s="47">
        <v>3132</v>
      </c>
      <c r="B387" s="47"/>
      <c r="C387" s="37" t="s">
        <v>60</v>
      </c>
      <c r="D387" s="48"/>
      <c r="E387" s="48"/>
      <c r="F387" s="48">
        <v>2000</v>
      </c>
      <c r="G387" s="48">
        <v>1989.2</v>
      </c>
      <c r="H387" s="38">
        <f t="shared" ref="H387" si="325">D387+F387</f>
        <v>2000</v>
      </c>
      <c r="I387" s="38">
        <f t="shared" ref="I387" si="326">E387+G387</f>
        <v>1989.2</v>
      </c>
    </row>
    <row r="388" spans="1:9" s="5" customFormat="1" ht="36.75" customHeight="1" x14ac:dyDescent="0.2">
      <c r="A388" s="51">
        <v>4714081</v>
      </c>
      <c r="B388" s="54" t="s">
        <v>84</v>
      </c>
      <c r="C388" s="55" t="s">
        <v>85</v>
      </c>
      <c r="D388" s="56">
        <f>D389</f>
        <v>2765.4</v>
      </c>
      <c r="E388" s="56">
        <f t="shared" ref="E388:I388" si="327">E389</f>
        <v>2744.4</v>
      </c>
      <c r="F388" s="56">
        <f t="shared" si="327"/>
        <v>0</v>
      </c>
      <c r="G388" s="56">
        <f t="shared" si="327"/>
        <v>0</v>
      </c>
      <c r="H388" s="56">
        <f t="shared" si="327"/>
        <v>2765.4</v>
      </c>
      <c r="I388" s="56">
        <f t="shared" si="327"/>
        <v>2744.4</v>
      </c>
    </row>
    <row r="389" spans="1:9" ht="19.5" customHeight="1" x14ac:dyDescent="0.25">
      <c r="A389" s="36">
        <v>2000</v>
      </c>
      <c r="B389" s="22"/>
      <c r="C389" s="37" t="s">
        <v>20</v>
      </c>
      <c r="D389" s="38">
        <f>D390+D392+D393</f>
        <v>2765.4</v>
      </c>
      <c r="E389" s="38">
        <f t="shared" ref="E389:I389" si="328">E390+E392+E393</f>
        <v>2744.4</v>
      </c>
      <c r="F389" s="38">
        <f t="shared" si="328"/>
        <v>0</v>
      </c>
      <c r="G389" s="38">
        <f t="shared" si="328"/>
        <v>0</v>
      </c>
      <c r="H389" s="38">
        <f t="shared" si="328"/>
        <v>2765.4</v>
      </c>
      <c r="I389" s="38">
        <f t="shared" si="328"/>
        <v>2744.4</v>
      </c>
    </row>
    <row r="390" spans="1:9" ht="19.5" customHeight="1" x14ac:dyDescent="0.25">
      <c r="A390" s="36">
        <v>2110</v>
      </c>
      <c r="B390" s="22"/>
      <c r="C390" s="37" t="s">
        <v>21</v>
      </c>
      <c r="D390" s="38">
        <f>D391</f>
        <v>2105</v>
      </c>
      <c r="E390" s="38">
        <f t="shared" ref="E390:I390" si="329">E391</f>
        <v>2105</v>
      </c>
      <c r="F390" s="38">
        <f t="shared" si="329"/>
        <v>0</v>
      </c>
      <c r="G390" s="38">
        <f t="shared" si="329"/>
        <v>0</v>
      </c>
      <c r="H390" s="38">
        <f t="shared" si="329"/>
        <v>2105</v>
      </c>
      <c r="I390" s="38">
        <f t="shared" si="329"/>
        <v>2105</v>
      </c>
    </row>
    <row r="391" spans="1:9" ht="19.5" customHeight="1" x14ac:dyDescent="0.25">
      <c r="A391" s="36">
        <v>2111</v>
      </c>
      <c r="B391" s="22"/>
      <c r="C391" s="37" t="s">
        <v>22</v>
      </c>
      <c r="D391" s="38">
        <v>2105</v>
      </c>
      <c r="E391" s="38">
        <v>2105</v>
      </c>
      <c r="F391" s="38"/>
      <c r="G391" s="38"/>
      <c r="H391" s="38">
        <f>D391+F391</f>
        <v>2105</v>
      </c>
      <c r="I391" s="38">
        <f>E391+G391</f>
        <v>2105</v>
      </c>
    </row>
    <row r="392" spans="1:9" ht="19.5" customHeight="1" x14ac:dyDescent="0.25">
      <c r="A392" s="36">
        <v>2120</v>
      </c>
      <c r="B392" s="47"/>
      <c r="C392" s="37" t="s">
        <v>23</v>
      </c>
      <c r="D392" s="48">
        <v>463.1</v>
      </c>
      <c r="E392" s="48">
        <v>461.3</v>
      </c>
      <c r="F392" s="48"/>
      <c r="G392" s="48"/>
      <c r="H392" s="38">
        <f>D392+F392</f>
        <v>463.1</v>
      </c>
      <c r="I392" s="38">
        <f>E392+G392</f>
        <v>461.3</v>
      </c>
    </row>
    <row r="393" spans="1:9" ht="19.5" customHeight="1" x14ac:dyDescent="0.25">
      <c r="A393" s="36">
        <v>2200</v>
      </c>
      <c r="B393" s="47"/>
      <c r="C393" s="37" t="s">
        <v>47</v>
      </c>
      <c r="D393" s="48">
        <f>D394+D395+D396</f>
        <v>197.3</v>
      </c>
      <c r="E393" s="48">
        <f t="shared" ref="E393:I393" si="330">E394+E395+E396</f>
        <v>178.1</v>
      </c>
      <c r="F393" s="48">
        <f t="shared" si="330"/>
        <v>0</v>
      </c>
      <c r="G393" s="48">
        <f t="shared" si="330"/>
        <v>0</v>
      </c>
      <c r="H393" s="48">
        <f t="shared" si="330"/>
        <v>197.3</v>
      </c>
      <c r="I393" s="48">
        <f t="shared" si="330"/>
        <v>178.1</v>
      </c>
    </row>
    <row r="394" spans="1:9" ht="19.5" customHeight="1" x14ac:dyDescent="0.25">
      <c r="A394" s="36">
        <v>2210</v>
      </c>
      <c r="B394" s="47"/>
      <c r="C394" s="37" t="s">
        <v>25</v>
      </c>
      <c r="D394" s="48">
        <v>31.3</v>
      </c>
      <c r="E394" s="48">
        <v>31.3</v>
      </c>
      <c r="F394" s="48"/>
      <c r="G394" s="48"/>
      <c r="H394" s="38">
        <f>D394+F394</f>
        <v>31.3</v>
      </c>
      <c r="I394" s="38">
        <f>E394+G394</f>
        <v>31.3</v>
      </c>
    </row>
    <row r="395" spans="1:9" ht="19.5" customHeight="1" x14ac:dyDescent="0.25">
      <c r="A395" s="36">
        <v>2240</v>
      </c>
      <c r="B395" s="47"/>
      <c r="C395" s="37" t="s">
        <v>28</v>
      </c>
      <c r="D395" s="48">
        <v>135.19999999999999</v>
      </c>
      <c r="E395" s="48">
        <v>135.19999999999999</v>
      </c>
      <c r="F395" s="48"/>
      <c r="G395" s="48"/>
      <c r="H395" s="38">
        <f t="shared" ref="H395" si="331">D395+F395</f>
        <v>135.19999999999999</v>
      </c>
      <c r="I395" s="38">
        <f t="shared" ref="I395" si="332">E395+G395</f>
        <v>135.19999999999999</v>
      </c>
    </row>
    <row r="396" spans="1:9" ht="19.5" customHeight="1" x14ac:dyDescent="0.25">
      <c r="A396" s="36">
        <v>2270</v>
      </c>
      <c r="B396" s="47"/>
      <c r="C396" s="21" t="s">
        <v>57</v>
      </c>
      <c r="D396" s="48">
        <f>D397+D398+D399</f>
        <v>30.8</v>
      </c>
      <c r="E396" s="48">
        <f t="shared" ref="E396:I396" si="333">E397+E398+E399</f>
        <v>11.6</v>
      </c>
      <c r="F396" s="48">
        <f t="shared" si="333"/>
        <v>0</v>
      </c>
      <c r="G396" s="48">
        <f t="shared" si="333"/>
        <v>0</v>
      </c>
      <c r="H396" s="48">
        <f t="shared" si="333"/>
        <v>30.8</v>
      </c>
      <c r="I396" s="48">
        <f t="shared" si="333"/>
        <v>11.6</v>
      </c>
    </row>
    <row r="397" spans="1:9" ht="19.5" customHeight="1" x14ac:dyDescent="0.25">
      <c r="A397" s="36">
        <v>2271</v>
      </c>
      <c r="B397" s="47"/>
      <c r="C397" s="21" t="s">
        <v>31</v>
      </c>
      <c r="D397" s="48">
        <v>25.2</v>
      </c>
      <c r="E397" s="48">
        <v>8</v>
      </c>
      <c r="F397" s="48"/>
      <c r="G397" s="48"/>
      <c r="H397" s="38">
        <f>D397+F397</f>
        <v>25.2</v>
      </c>
      <c r="I397" s="38">
        <f>E397+G397</f>
        <v>8</v>
      </c>
    </row>
    <row r="398" spans="1:9" ht="19.5" customHeight="1" x14ac:dyDescent="0.25">
      <c r="A398" s="36">
        <v>2272</v>
      </c>
      <c r="B398" s="47"/>
      <c r="C398" s="21" t="s">
        <v>32</v>
      </c>
      <c r="D398" s="48">
        <v>0.8</v>
      </c>
      <c r="E398" s="48">
        <v>0</v>
      </c>
      <c r="F398" s="48"/>
      <c r="G398" s="48"/>
      <c r="H398" s="38">
        <f t="shared" ref="H398:H399" si="334">D398+F398</f>
        <v>0.8</v>
      </c>
      <c r="I398" s="38">
        <f t="shared" ref="I398:I399" si="335">E398+G398</f>
        <v>0</v>
      </c>
    </row>
    <row r="399" spans="1:9" ht="19.5" customHeight="1" x14ac:dyDescent="0.25">
      <c r="A399" s="36">
        <v>2273</v>
      </c>
      <c r="B399" s="47"/>
      <c r="C399" s="21" t="s">
        <v>33</v>
      </c>
      <c r="D399" s="48">
        <v>4.8</v>
      </c>
      <c r="E399" s="48">
        <v>3.6</v>
      </c>
      <c r="F399" s="48"/>
      <c r="G399" s="48"/>
      <c r="H399" s="38">
        <f t="shared" si="334"/>
        <v>4.8</v>
      </c>
      <c r="I399" s="38">
        <f t="shared" si="335"/>
        <v>3.6</v>
      </c>
    </row>
    <row r="400" spans="1:9" s="5" customFormat="1" ht="24.75" customHeight="1" x14ac:dyDescent="0.2">
      <c r="A400" s="51">
        <v>4714082</v>
      </c>
      <c r="B400" s="54" t="s">
        <v>84</v>
      </c>
      <c r="C400" s="55" t="s">
        <v>86</v>
      </c>
      <c r="D400" s="56">
        <f>D401</f>
        <v>561.4</v>
      </c>
      <c r="E400" s="56">
        <f t="shared" ref="E400:I401" si="336">E401</f>
        <v>561.4</v>
      </c>
      <c r="F400" s="56">
        <f t="shared" si="336"/>
        <v>0</v>
      </c>
      <c r="G400" s="56">
        <f t="shared" si="336"/>
        <v>0</v>
      </c>
      <c r="H400" s="56">
        <f t="shared" si="336"/>
        <v>561.4</v>
      </c>
      <c r="I400" s="56">
        <f t="shared" si="336"/>
        <v>561.4</v>
      </c>
    </row>
    <row r="401" spans="1:9" ht="25.5" customHeight="1" x14ac:dyDescent="0.25">
      <c r="A401" s="36">
        <v>2000</v>
      </c>
      <c r="B401" s="22"/>
      <c r="C401" s="37" t="s">
        <v>20</v>
      </c>
      <c r="D401" s="38">
        <f>D402</f>
        <v>561.4</v>
      </c>
      <c r="E401" s="38">
        <f t="shared" si="336"/>
        <v>561.4</v>
      </c>
      <c r="F401" s="38">
        <f t="shared" si="336"/>
        <v>0</v>
      </c>
      <c r="G401" s="38">
        <f t="shared" si="336"/>
        <v>0</v>
      </c>
      <c r="H401" s="38">
        <f t="shared" si="336"/>
        <v>561.4</v>
      </c>
      <c r="I401" s="38">
        <f t="shared" si="336"/>
        <v>561.4</v>
      </c>
    </row>
    <row r="402" spans="1:9" ht="37.5" customHeight="1" x14ac:dyDescent="0.25">
      <c r="A402" s="19">
        <v>2282</v>
      </c>
      <c r="B402" s="20"/>
      <c r="C402" s="61" t="s">
        <v>48</v>
      </c>
      <c r="D402" s="27">
        <v>561.4</v>
      </c>
      <c r="E402" s="27">
        <v>561.4</v>
      </c>
      <c r="F402" s="27"/>
      <c r="G402" s="27"/>
      <c r="H402" s="27">
        <f>D402+F402</f>
        <v>561.4</v>
      </c>
      <c r="I402" s="27">
        <f>E402+G402</f>
        <v>561.4</v>
      </c>
    </row>
    <row r="403" spans="1:9" s="5" customFormat="1" ht="42.75" customHeight="1" x14ac:dyDescent="0.2">
      <c r="A403" s="51">
        <v>4715031</v>
      </c>
      <c r="B403" s="54" t="s">
        <v>87</v>
      </c>
      <c r="C403" s="55" t="s">
        <v>88</v>
      </c>
      <c r="D403" s="56">
        <f>D404</f>
        <v>40473.1</v>
      </c>
      <c r="E403" s="56">
        <f t="shared" ref="E403:I403" si="337">E404</f>
        <v>39413.299999999996</v>
      </c>
      <c r="F403" s="56">
        <f t="shared" si="337"/>
        <v>1119.4000000000001</v>
      </c>
      <c r="G403" s="56">
        <f t="shared" si="337"/>
        <v>61</v>
      </c>
      <c r="H403" s="56">
        <f t="shared" si="337"/>
        <v>41592.5</v>
      </c>
      <c r="I403" s="56">
        <f t="shared" si="337"/>
        <v>39474.300000000003</v>
      </c>
    </row>
    <row r="404" spans="1:9" ht="19.5" customHeight="1" x14ac:dyDescent="0.25">
      <c r="A404" s="36">
        <v>2000</v>
      </c>
      <c r="B404" s="22"/>
      <c r="C404" s="37" t="s">
        <v>20</v>
      </c>
      <c r="D404" s="38">
        <f>D405+D407+D408+D413+D418+D419</f>
        <v>40473.1</v>
      </c>
      <c r="E404" s="38">
        <f t="shared" ref="E404:I404" si="338">E405+E407+E408+E413+E418+E419</f>
        <v>39413.299999999996</v>
      </c>
      <c r="F404" s="38">
        <f t="shared" si="338"/>
        <v>1119.4000000000001</v>
      </c>
      <c r="G404" s="38">
        <f t="shared" si="338"/>
        <v>61</v>
      </c>
      <c r="H404" s="38">
        <f t="shared" si="338"/>
        <v>41592.5</v>
      </c>
      <c r="I404" s="38">
        <f t="shared" si="338"/>
        <v>39474.300000000003</v>
      </c>
    </row>
    <row r="405" spans="1:9" ht="19.5" customHeight="1" x14ac:dyDescent="0.25">
      <c r="A405" s="36">
        <v>2110</v>
      </c>
      <c r="B405" s="22"/>
      <c r="C405" s="37" t="s">
        <v>21</v>
      </c>
      <c r="D405" s="38">
        <f>D406</f>
        <v>24445.200000000001</v>
      </c>
      <c r="E405" s="38">
        <f t="shared" ref="E405:I405" si="339">E406</f>
        <v>24409.4</v>
      </c>
      <c r="F405" s="38">
        <f t="shared" si="339"/>
        <v>0</v>
      </c>
      <c r="G405" s="38">
        <f t="shared" si="339"/>
        <v>0</v>
      </c>
      <c r="H405" s="38">
        <f t="shared" si="339"/>
        <v>24445.200000000001</v>
      </c>
      <c r="I405" s="38">
        <f t="shared" si="339"/>
        <v>24409.4</v>
      </c>
    </row>
    <row r="406" spans="1:9" ht="19.5" customHeight="1" x14ac:dyDescent="0.25">
      <c r="A406" s="36">
        <v>2111</v>
      </c>
      <c r="B406" s="22"/>
      <c r="C406" s="37" t="s">
        <v>22</v>
      </c>
      <c r="D406" s="38">
        <v>24445.200000000001</v>
      </c>
      <c r="E406" s="38">
        <v>24409.4</v>
      </c>
      <c r="F406" s="38"/>
      <c r="G406" s="38"/>
      <c r="H406" s="38">
        <f>D406+F406</f>
        <v>24445.200000000001</v>
      </c>
      <c r="I406" s="38">
        <f>E406+G406</f>
        <v>24409.4</v>
      </c>
    </row>
    <row r="407" spans="1:9" ht="21.75" customHeight="1" x14ac:dyDescent="0.25">
      <c r="A407" s="36">
        <v>2120</v>
      </c>
      <c r="B407" s="47"/>
      <c r="C407" s="37" t="s">
        <v>23</v>
      </c>
      <c r="D407" s="48">
        <v>5378</v>
      </c>
      <c r="E407" s="48">
        <v>5378</v>
      </c>
      <c r="F407" s="48"/>
      <c r="G407" s="48"/>
      <c r="H407" s="38">
        <f>D407+F407</f>
        <v>5378</v>
      </c>
      <c r="I407" s="38">
        <f>E407+G407</f>
        <v>5378</v>
      </c>
    </row>
    <row r="408" spans="1:9" ht="19.5" customHeight="1" x14ac:dyDescent="0.25">
      <c r="A408" s="36">
        <v>2200</v>
      </c>
      <c r="B408" s="47"/>
      <c r="C408" s="37" t="s">
        <v>47</v>
      </c>
      <c r="D408" s="48">
        <f>D409+D410+D411+D412</f>
        <v>7669.2</v>
      </c>
      <c r="E408" s="48">
        <f t="shared" ref="E408:I408" si="340">E409+E410+E411+E412</f>
        <v>7638.7999999999993</v>
      </c>
      <c r="F408" s="48">
        <f t="shared" si="340"/>
        <v>570</v>
      </c>
      <c r="G408" s="48">
        <f t="shared" si="340"/>
        <v>39.799999999999997</v>
      </c>
      <c r="H408" s="48">
        <f t="shared" si="340"/>
        <v>8239.2000000000007</v>
      </c>
      <c r="I408" s="48">
        <f t="shared" si="340"/>
        <v>7678.6</v>
      </c>
    </row>
    <row r="409" spans="1:9" ht="22.5" customHeight="1" x14ac:dyDescent="0.25">
      <c r="A409" s="36">
        <v>2210</v>
      </c>
      <c r="B409" s="47"/>
      <c r="C409" s="37" t="s">
        <v>25</v>
      </c>
      <c r="D409" s="48">
        <v>1359.6</v>
      </c>
      <c r="E409" s="48">
        <v>1359.4</v>
      </c>
      <c r="F409" s="48">
        <v>90</v>
      </c>
      <c r="G409" s="48">
        <v>37.9</v>
      </c>
      <c r="H409" s="38">
        <f>D409+F409</f>
        <v>1449.6</v>
      </c>
      <c r="I409" s="38">
        <f>E409+G409</f>
        <v>1397.3000000000002</v>
      </c>
    </row>
    <row r="410" spans="1:9" ht="22.5" customHeight="1" x14ac:dyDescent="0.25">
      <c r="A410" s="36">
        <v>2220</v>
      </c>
      <c r="B410" s="47"/>
      <c r="C410" s="37" t="s">
        <v>56</v>
      </c>
      <c r="D410" s="48">
        <v>80</v>
      </c>
      <c r="E410" s="48">
        <v>80</v>
      </c>
      <c r="F410" s="48"/>
      <c r="G410" s="48"/>
      <c r="H410" s="38">
        <f t="shared" ref="H410:H411" si="341">D410+F410</f>
        <v>80</v>
      </c>
      <c r="I410" s="38">
        <f t="shared" ref="I410:I411" si="342">E410+G410</f>
        <v>80</v>
      </c>
    </row>
    <row r="411" spans="1:9" ht="19.5" customHeight="1" x14ac:dyDescent="0.25">
      <c r="A411" s="36">
        <v>2240</v>
      </c>
      <c r="B411" s="47"/>
      <c r="C411" s="37" t="s">
        <v>28</v>
      </c>
      <c r="D411" s="48">
        <v>2479.6</v>
      </c>
      <c r="E411" s="48">
        <v>2468.1999999999998</v>
      </c>
      <c r="F411" s="48">
        <v>70</v>
      </c>
      <c r="G411" s="48">
        <v>1.9</v>
      </c>
      <c r="H411" s="38">
        <f t="shared" si="341"/>
        <v>2549.6</v>
      </c>
      <c r="I411" s="38">
        <f t="shared" si="342"/>
        <v>2470.1</v>
      </c>
    </row>
    <row r="412" spans="1:9" ht="19.5" customHeight="1" x14ac:dyDescent="0.25">
      <c r="A412" s="36">
        <v>2250</v>
      </c>
      <c r="B412" s="47"/>
      <c r="C412" s="37" t="s">
        <v>29</v>
      </c>
      <c r="D412" s="48">
        <v>3750</v>
      </c>
      <c r="E412" s="48">
        <v>3731.2</v>
      </c>
      <c r="F412" s="48">
        <v>410</v>
      </c>
      <c r="G412" s="48">
        <v>0</v>
      </c>
      <c r="H412" s="38">
        <f>D412+F412</f>
        <v>4160</v>
      </c>
      <c r="I412" s="38">
        <f>E412+G412</f>
        <v>3731.2</v>
      </c>
    </row>
    <row r="413" spans="1:9" ht="19.5" customHeight="1" x14ac:dyDescent="0.25">
      <c r="A413" s="36">
        <v>2270</v>
      </c>
      <c r="B413" s="47"/>
      <c r="C413" s="21" t="s">
        <v>57</v>
      </c>
      <c r="D413" s="48">
        <f>D414+D415+D416+D417</f>
        <v>2924</v>
      </c>
      <c r="E413" s="48">
        <f t="shared" ref="E413:I413" si="343">E414+E415+E416+E417</f>
        <v>1931.7</v>
      </c>
      <c r="F413" s="48">
        <f t="shared" si="343"/>
        <v>488.5</v>
      </c>
      <c r="G413" s="48">
        <f t="shared" si="343"/>
        <v>21.1</v>
      </c>
      <c r="H413" s="48">
        <f t="shared" si="343"/>
        <v>3412.5</v>
      </c>
      <c r="I413" s="48">
        <f t="shared" si="343"/>
        <v>1952.8000000000002</v>
      </c>
    </row>
    <row r="414" spans="1:9" ht="19.5" customHeight="1" x14ac:dyDescent="0.25">
      <c r="A414" s="36">
        <v>2271</v>
      </c>
      <c r="B414" s="47"/>
      <c r="C414" s="21" t="s">
        <v>31</v>
      </c>
      <c r="D414" s="48">
        <v>1951.4</v>
      </c>
      <c r="E414" s="48">
        <v>1574</v>
      </c>
      <c r="F414" s="48">
        <v>300</v>
      </c>
      <c r="G414" s="48">
        <v>0</v>
      </c>
      <c r="H414" s="38">
        <f>D414+F414</f>
        <v>2251.4</v>
      </c>
      <c r="I414" s="38">
        <f>E414+G414</f>
        <v>1574</v>
      </c>
    </row>
    <row r="415" spans="1:9" ht="19.5" customHeight="1" x14ac:dyDescent="0.25">
      <c r="A415" s="36">
        <v>2272</v>
      </c>
      <c r="B415" s="47"/>
      <c r="C415" s="21" t="s">
        <v>32</v>
      </c>
      <c r="D415" s="48">
        <v>255.5</v>
      </c>
      <c r="E415" s="48">
        <v>102.4</v>
      </c>
      <c r="F415" s="48">
        <v>30</v>
      </c>
      <c r="G415" s="48">
        <v>7.8</v>
      </c>
      <c r="H415" s="38">
        <f t="shared" ref="H415:H417" si="344">D415+F415</f>
        <v>285.5</v>
      </c>
      <c r="I415" s="38">
        <f t="shared" ref="I415:I419" si="345">E415+G415</f>
        <v>110.2</v>
      </c>
    </row>
    <row r="416" spans="1:9" ht="22.5" customHeight="1" x14ac:dyDescent="0.25">
      <c r="A416" s="36">
        <v>2273</v>
      </c>
      <c r="B416" s="47"/>
      <c r="C416" s="21" t="s">
        <v>33</v>
      </c>
      <c r="D416" s="48">
        <v>686.1</v>
      </c>
      <c r="E416" s="48">
        <v>236.3</v>
      </c>
      <c r="F416" s="48">
        <v>158.5</v>
      </c>
      <c r="G416" s="48">
        <v>13.3</v>
      </c>
      <c r="H416" s="38">
        <f t="shared" si="344"/>
        <v>844.6</v>
      </c>
      <c r="I416" s="38">
        <f t="shared" si="345"/>
        <v>249.60000000000002</v>
      </c>
    </row>
    <row r="417" spans="1:9" ht="24" customHeight="1" x14ac:dyDescent="0.25">
      <c r="A417" s="36">
        <v>2275</v>
      </c>
      <c r="B417" s="22"/>
      <c r="C417" s="21" t="s">
        <v>102</v>
      </c>
      <c r="D417" s="38">
        <v>31</v>
      </c>
      <c r="E417" s="38">
        <v>19</v>
      </c>
      <c r="F417" s="38"/>
      <c r="G417" s="38"/>
      <c r="H417" s="38">
        <f t="shared" si="344"/>
        <v>31</v>
      </c>
      <c r="I417" s="38">
        <f t="shared" si="345"/>
        <v>19</v>
      </c>
    </row>
    <row r="418" spans="1:9" ht="37.5" customHeight="1" x14ac:dyDescent="0.25">
      <c r="A418" s="36">
        <v>2282</v>
      </c>
      <c r="B418" s="47"/>
      <c r="C418" s="21" t="s">
        <v>48</v>
      </c>
      <c r="D418" s="48">
        <v>56.7</v>
      </c>
      <c r="E418" s="48">
        <v>55.4</v>
      </c>
      <c r="F418" s="48"/>
      <c r="G418" s="48"/>
      <c r="H418" s="38">
        <f t="shared" ref="H418:H419" si="346">D418+F418</f>
        <v>56.7</v>
      </c>
      <c r="I418" s="38">
        <f t="shared" si="345"/>
        <v>55.4</v>
      </c>
    </row>
    <row r="419" spans="1:9" ht="21.75" customHeight="1" x14ac:dyDescent="0.25">
      <c r="A419" s="40">
        <v>2800</v>
      </c>
      <c r="B419" s="47"/>
      <c r="C419" s="37" t="s">
        <v>49</v>
      </c>
      <c r="D419" s="48"/>
      <c r="E419" s="48"/>
      <c r="F419" s="48">
        <v>60.9</v>
      </c>
      <c r="G419" s="48">
        <v>0.1</v>
      </c>
      <c r="H419" s="38">
        <f t="shared" si="346"/>
        <v>60.9</v>
      </c>
      <c r="I419" s="38">
        <f t="shared" si="345"/>
        <v>0.1</v>
      </c>
    </row>
    <row r="420" spans="1:9" s="5" customFormat="1" ht="27.75" customHeight="1" x14ac:dyDescent="0.2">
      <c r="A420" s="51">
        <v>4715041</v>
      </c>
      <c r="B420" s="54" t="s">
        <v>87</v>
      </c>
      <c r="C420" s="55" t="s">
        <v>89</v>
      </c>
      <c r="D420" s="56">
        <f>D421</f>
        <v>0</v>
      </c>
      <c r="E420" s="56">
        <f t="shared" ref="E420:I421" si="347">E421</f>
        <v>0</v>
      </c>
      <c r="F420" s="56">
        <f t="shared" si="347"/>
        <v>2000</v>
      </c>
      <c r="G420" s="56">
        <f t="shared" si="347"/>
        <v>1993.5</v>
      </c>
      <c r="H420" s="56">
        <f t="shared" si="347"/>
        <v>2000</v>
      </c>
      <c r="I420" s="56">
        <f t="shared" si="347"/>
        <v>1993.5</v>
      </c>
    </row>
    <row r="421" spans="1:9" ht="19.5" customHeight="1" x14ac:dyDescent="0.25">
      <c r="A421" s="36">
        <v>3000</v>
      </c>
      <c r="B421" s="47"/>
      <c r="C421" s="37" t="s">
        <v>59</v>
      </c>
      <c r="D421" s="48">
        <f>D422</f>
        <v>0</v>
      </c>
      <c r="E421" s="48">
        <f t="shared" si="347"/>
        <v>0</v>
      </c>
      <c r="F421" s="48">
        <f t="shared" si="347"/>
        <v>2000</v>
      </c>
      <c r="G421" s="48">
        <f t="shared" si="347"/>
        <v>1993.5</v>
      </c>
      <c r="H421" s="48">
        <f t="shared" si="347"/>
        <v>2000</v>
      </c>
      <c r="I421" s="48">
        <f t="shared" si="347"/>
        <v>1993.5</v>
      </c>
    </row>
    <row r="422" spans="1:9" ht="19.5" customHeight="1" x14ac:dyDescent="0.25">
      <c r="A422" s="47">
        <v>3132</v>
      </c>
      <c r="B422" s="47"/>
      <c r="C422" s="37" t="s">
        <v>60</v>
      </c>
      <c r="D422" s="48"/>
      <c r="E422" s="48"/>
      <c r="F422" s="48">
        <v>2000</v>
      </c>
      <c r="G422" s="48">
        <v>1993.5</v>
      </c>
      <c r="H422" s="38">
        <f t="shared" ref="H422" si="348">D422+F422</f>
        <v>2000</v>
      </c>
      <c r="I422" s="38">
        <f t="shared" ref="I422" si="349">E422+G422</f>
        <v>1993.5</v>
      </c>
    </row>
    <row r="423" spans="1:9" s="5" customFormat="1" ht="53.25" customHeight="1" x14ac:dyDescent="0.2">
      <c r="A423" s="51">
        <v>4715061</v>
      </c>
      <c r="B423" s="54" t="s">
        <v>87</v>
      </c>
      <c r="C423" s="55" t="s">
        <v>90</v>
      </c>
      <c r="D423" s="56">
        <f>D424</f>
        <v>100</v>
      </c>
      <c r="E423" s="56">
        <f t="shared" ref="E423:I425" si="350">E424</f>
        <v>100</v>
      </c>
      <c r="F423" s="56">
        <f t="shared" si="350"/>
        <v>0</v>
      </c>
      <c r="G423" s="56">
        <f t="shared" si="350"/>
        <v>0</v>
      </c>
      <c r="H423" s="56">
        <f t="shared" si="350"/>
        <v>100</v>
      </c>
      <c r="I423" s="56">
        <f t="shared" si="350"/>
        <v>100</v>
      </c>
    </row>
    <row r="424" spans="1:9" ht="21.75" customHeight="1" x14ac:dyDescent="0.25">
      <c r="A424" s="36">
        <v>2000</v>
      </c>
      <c r="B424" s="22"/>
      <c r="C424" s="37" t="s">
        <v>20</v>
      </c>
      <c r="D424" s="38">
        <f>D425</f>
        <v>100</v>
      </c>
      <c r="E424" s="38">
        <f t="shared" si="350"/>
        <v>100</v>
      </c>
      <c r="F424" s="38">
        <f t="shared" si="350"/>
        <v>0</v>
      </c>
      <c r="G424" s="38">
        <f t="shared" si="350"/>
        <v>0</v>
      </c>
      <c r="H424" s="38">
        <f t="shared" si="350"/>
        <v>100</v>
      </c>
      <c r="I424" s="38">
        <f t="shared" si="350"/>
        <v>100</v>
      </c>
    </row>
    <row r="425" spans="1:9" ht="21" customHeight="1" x14ac:dyDescent="0.25">
      <c r="A425" s="36">
        <v>2200</v>
      </c>
      <c r="B425" s="47"/>
      <c r="C425" s="37" t="s">
        <v>47</v>
      </c>
      <c r="D425" s="48">
        <f>D426</f>
        <v>100</v>
      </c>
      <c r="E425" s="48">
        <f t="shared" si="350"/>
        <v>100</v>
      </c>
      <c r="F425" s="48">
        <f t="shared" si="350"/>
        <v>0</v>
      </c>
      <c r="G425" s="48">
        <f t="shared" si="350"/>
        <v>0</v>
      </c>
      <c r="H425" s="48">
        <f t="shared" si="350"/>
        <v>100</v>
      </c>
      <c r="I425" s="48">
        <f t="shared" si="350"/>
        <v>100</v>
      </c>
    </row>
    <row r="426" spans="1:9" ht="21.75" customHeight="1" x14ac:dyDescent="0.25">
      <c r="A426" s="36">
        <v>2210</v>
      </c>
      <c r="B426" s="47"/>
      <c r="C426" s="37" t="s">
        <v>25</v>
      </c>
      <c r="D426" s="48">
        <v>100</v>
      </c>
      <c r="E426" s="48">
        <v>100</v>
      </c>
      <c r="F426" s="48"/>
      <c r="G426" s="48"/>
      <c r="H426" s="38">
        <f>D426+F426</f>
        <v>100</v>
      </c>
      <c r="I426" s="38">
        <f>E426+G426</f>
        <v>100</v>
      </c>
    </row>
    <row r="427" spans="1:9" s="5" customFormat="1" ht="30.75" customHeight="1" x14ac:dyDescent="0.2">
      <c r="A427" s="51">
        <v>4716011</v>
      </c>
      <c r="B427" s="54" t="s">
        <v>105</v>
      </c>
      <c r="C427" s="55" t="s">
        <v>94</v>
      </c>
      <c r="D427" s="56">
        <f>D428+D431</f>
        <v>4421.8</v>
      </c>
      <c r="E427" s="56">
        <f t="shared" ref="E427" si="351">E428+E431</f>
        <v>4421.5</v>
      </c>
      <c r="F427" s="56">
        <f t="shared" ref="F427" si="352">F428+F431</f>
        <v>79668.600000000006</v>
      </c>
      <c r="G427" s="56">
        <f t="shared" ref="G427" si="353">G428+G431</f>
        <v>79955.600000000006</v>
      </c>
      <c r="H427" s="56">
        <f t="shared" ref="H427" si="354">H428+H431</f>
        <v>84090.400000000009</v>
      </c>
      <c r="I427" s="56">
        <f t="shared" ref="I427" si="355">I428+I431</f>
        <v>84377.1</v>
      </c>
    </row>
    <row r="428" spans="1:9" ht="21.75" customHeight="1" x14ac:dyDescent="0.25">
      <c r="A428" s="36">
        <v>2000</v>
      </c>
      <c r="B428" s="22"/>
      <c r="C428" s="37" t="s">
        <v>20</v>
      </c>
      <c r="D428" s="38">
        <f>D429</f>
        <v>4421.8</v>
      </c>
      <c r="E428" s="38">
        <f t="shared" ref="E428:E429" si="356">E429</f>
        <v>4421.5</v>
      </c>
      <c r="F428" s="38">
        <f t="shared" ref="F428:F429" si="357">F429</f>
        <v>0</v>
      </c>
      <c r="G428" s="38">
        <f t="shared" ref="G428:G429" si="358">G429</f>
        <v>0</v>
      </c>
      <c r="H428" s="38">
        <f t="shared" ref="H428:H429" si="359">H429</f>
        <v>4421.8</v>
      </c>
      <c r="I428" s="38">
        <f t="shared" ref="I428:I429" si="360">I429</f>
        <v>4421.5</v>
      </c>
    </row>
    <row r="429" spans="1:9" ht="22.5" customHeight="1" x14ac:dyDescent="0.25">
      <c r="A429" s="19">
        <v>2600</v>
      </c>
      <c r="B429" s="42"/>
      <c r="C429" s="26" t="s">
        <v>74</v>
      </c>
      <c r="D429" s="38">
        <f>D430</f>
        <v>4421.8</v>
      </c>
      <c r="E429" s="38">
        <f t="shared" si="356"/>
        <v>4421.5</v>
      </c>
      <c r="F429" s="38">
        <f t="shared" si="357"/>
        <v>0</v>
      </c>
      <c r="G429" s="38">
        <f t="shared" si="358"/>
        <v>0</v>
      </c>
      <c r="H429" s="38">
        <f t="shared" si="359"/>
        <v>4421.8</v>
      </c>
      <c r="I429" s="38">
        <f t="shared" si="360"/>
        <v>4421.5</v>
      </c>
    </row>
    <row r="430" spans="1:9" ht="21" customHeight="1" x14ac:dyDescent="0.25">
      <c r="A430" s="19">
        <v>2610</v>
      </c>
      <c r="B430" s="42"/>
      <c r="C430" s="21" t="s">
        <v>45</v>
      </c>
      <c r="D430" s="38">
        <v>4421.8</v>
      </c>
      <c r="E430" s="38">
        <v>4421.5</v>
      </c>
      <c r="F430" s="38"/>
      <c r="G430" s="38"/>
      <c r="H430" s="53">
        <f t="shared" ref="H430" si="361">D430</f>
        <v>4421.8</v>
      </c>
      <c r="I430" s="53">
        <f t="shared" ref="I430" si="362">E430</f>
        <v>4421.5</v>
      </c>
    </row>
    <row r="431" spans="1:9" ht="19.5" customHeight="1" x14ac:dyDescent="0.25">
      <c r="A431" s="36">
        <v>3000</v>
      </c>
      <c r="B431" s="47"/>
      <c r="C431" s="37" t="s">
        <v>59</v>
      </c>
      <c r="D431" s="48">
        <f>D432+D433</f>
        <v>0</v>
      </c>
      <c r="E431" s="48">
        <f t="shared" ref="E431:I431" si="363">E432+E433</f>
        <v>0</v>
      </c>
      <c r="F431" s="48">
        <f t="shared" si="363"/>
        <v>79668.600000000006</v>
      </c>
      <c r="G431" s="48">
        <f t="shared" si="363"/>
        <v>79955.600000000006</v>
      </c>
      <c r="H431" s="48">
        <f t="shared" si="363"/>
        <v>79668.600000000006</v>
      </c>
      <c r="I431" s="48">
        <f t="shared" si="363"/>
        <v>79955.600000000006</v>
      </c>
    </row>
    <row r="432" spans="1:9" ht="23.25" customHeight="1" x14ac:dyDescent="0.25">
      <c r="A432" s="36">
        <v>3131</v>
      </c>
      <c r="B432" s="47"/>
      <c r="C432" s="37" t="s">
        <v>91</v>
      </c>
      <c r="D432" s="48"/>
      <c r="E432" s="48"/>
      <c r="F432" s="48">
        <v>22131.4</v>
      </c>
      <c r="G432" s="48">
        <v>22944.1</v>
      </c>
      <c r="H432" s="38">
        <f t="shared" ref="H432:H433" si="364">D432+F432</f>
        <v>22131.4</v>
      </c>
      <c r="I432" s="38">
        <f t="shared" ref="I432:I433" si="365">E432+G432</f>
        <v>22944.1</v>
      </c>
    </row>
    <row r="433" spans="1:9" ht="23.25" customHeight="1" x14ac:dyDescent="0.25">
      <c r="A433" s="47">
        <v>3132</v>
      </c>
      <c r="B433" s="47"/>
      <c r="C433" s="37" t="s">
        <v>60</v>
      </c>
      <c r="D433" s="48"/>
      <c r="E433" s="48"/>
      <c r="F433" s="48">
        <v>57537.2</v>
      </c>
      <c r="G433" s="48">
        <v>57011.5</v>
      </c>
      <c r="H433" s="38">
        <f t="shared" si="364"/>
        <v>57537.2</v>
      </c>
      <c r="I433" s="38">
        <f t="shared" si="365"/>
        <v>57011.5</v>
      </c>
    </row>
    <row r="434" spans="1:9" s="5" customFormat="1" ht="30.75" customHeight="1" x14ac:dyDescent="0.2">
      <c r="A434" s="51">
        <v>4716015</v>
      </c>
      <c r="B434" s="54" t="s">
        <v>93</v>
      </c>
      <c r="C434" s="55" t="s">
        <v>94</v>
      </c>
      <c r="D434" s="56">
        <f>D435</f>
        <v>0</v>
      </c>
      <c r="E434" s="56">
        <f t="shared" ref="E434:I435" si="366">E435</f>
        <v>0</v>
      </c>
      <c r="F434" s="56">
        <f t="shared" si="366"/>
        <v>22660.7</v>
      </c>
      <c r="G434" s="56">
        <f t="shared" si="366"/>
        <v>23733</v>
      </c>
      <c r="H434" s="56">
        <f t="shared" si="366"/>
        <v>22660.7</v>
      </c>
      <c r="I434" s="56">
        <f t="shared" si="366"/>
        <v>23733</v>
      </c>
    </row>
    <row r="435" spans="1:9" ht="23.25" customHeight="1" x14ac:dyDescent="0.25">
      <c r="A435" s="36">
        <v>3000</v>
      </c>
      <c r="B435" s="47"/>
      <c r="C435" s="37" t="s">
        <v>59</v>
      </c>
      <c r="D435" s="48">
        <f>D436</f>
        <v>0</v>
      </c>
      <c r="E435" s="48">
        <f t="shared" si="366"/>
        <v>0</v>
      </c>
      <c r="F435" s="48">
        <f t="shared" si="366"/>
        <v>22660.7</v>
      </c>
      <c r="G435" s="48">
        <f t="shared" si="366"/>
        <v>23733</v>
      </c>
      <c r="H435" s="48">
        <f t="shared" si="366"/>
        <v>22660.7</v>
      </c>
      <c r="I435" s="48">
        <f t="shared" si="366"/>
        <v>23733</v>
      </c>
    </row>
    <row r="436" spans="1:9" ht="23.25" customHeight="1" x14ac:dyDescent="0.25">
      <c r="A436" s="36">
        <v>3131</v>
      </c>
      <c r="B436" s="47"/>
      <c r="C436" s="37" t="s">
        <v>91</v>
      </c>
      <c r="D436" s="48"/>
      <c r="E436" s="48"/>
      <c r="F436" s="48">
        <v>22660.7</v>
      </c>
      <c r="G436" s="48">
        <v>23733</v>
      </c>
      <c r="H436" s="38">
        <f t="shared" ref="H436" si="367">D436+F436</f>
        <v>22660.7</v>
      </c>
      <c r="I436" s="38">
        <f>E436+G436</f>
        <v>23733</v>
      </c>
    </row>
    <row r="437" spans="1:9" s="5" customFormat="1" ht="24.75" customHeight="1" x14ac:dyDescent="0.2">
      <c r="A437" s="51">
        <v>4716030</v>
      </c>
      <c r="B437" s="54" t="s">
        <v>93</v>
      </c>
      <c r="C437" s="55" t="s">
        <v>95</v>
      </c>
      <c r="D437" s="56">
        <f>D438+D441</f>
        <v>62559.3</v>
      </c>
      <c r="E437" s="56">
        <f t="shared" ref="E437:I437" si="368">E438+E441</f>
        <v>62558.8</v>
      </c>
      <c r="F437" s="56">
        <f t="shared" si="368"/>
        <v>781.9</v>
      </c>
      <c r="G437" s="56">
        <f t="shared" si="368"/>
        <v>594</v>
      </c>
      <c r="H437" s="56">
        <f t="shared" si="368"/>
        <v>63341.200000000004</v>
      </c>
      <c r="I437" s="56">
        <f t="shared" si="368"/>
        <v>63152.800000000003</v>
      </c>
    </row>
    <row r="438" spans="1:9" ht="19.5" customHeight="1" x14ac:dyDescent="0.25">
      <c r="A438" s="36">
        <v>2000</v>
      </c>
      <c r="B438" s="22"/>
      <c r="C438" s="37" t="s">
        <v>20</v>
      </c>
      <c r="D438" s="38">
        <f>D439</f>
        <v>62559.3</v>
      </c>
      <c r="E438" s="38">
        <f t="shared" ref="E438:E439" si="369">E439</f>
        <v>62558.8</v>
      </c>
      <c r="F438" s="38">
        <f t="shared" ref="F438:F439" si="370">F439</f>
        <v>0</v>
      </c>
      <c r="G438" s="38">
        <f t="shared" ref="G438:G439" si="371">G439</f>
        <v>0</v>
      </c>
      <c r="H438" s="38">
        <f t="shared" ref="H438:H439" si="372">H439</f>
        <v>62559.3</v>
      </c>
      <c r="I438" s="38">
        <f t="shared" ref="I438:I439" si="373">I439</f>
        <v>62558.8</v>
      </c>
    </row>
    <row r="439" spans="1:9" ht="19.5" customHeight="1" x14ac:dyDescent="0.25">
      <c r="A439" s="19">
        <v>2600</v>
      </c>
      <c r="B439" s="42"/>
      <c r="C439" s="26" t="s">
        <v>74</v>
      </c>
      <c r="D439" s="38">
        <f>D440</f>
        <v>62559.3</v>
      </c>
      <c r="E439" s="38">
        <f t="shared" si="369"/>
        <v>62558.8</v>
      </c>
      <c r="F439" s="38">
        <f t="shared" si="370"/>
        <v>0</v>
      </c>
      <c r="G439" s="38">
        <f t="shared" si="371"/>
        <v>0</v>
      </c>
      <c r="H439" s="38">
        <f t="shared" si="372"/>
        <v>62559.3</v>
      </c>
      <c r="I439" s="38">
        <f t="shared" si="373"/>
        <v>62558.8</v>
      </c>
    </row>
    <row r="440" spans="1:9" ht="22.5" customHeight="1" x14ac:dyDescent="0.25">
      <c r="A440" s="19">
        <v>2610</v>
      </c>
      <c r="B440" s="42"/>
      <c r="C440" s="21" t="s">
        <v>45</v>
      </c>
      <c r="D440" s="38">
        <v>62559.3</v>
      </c>
      <c r="E440" s="38">
        <v>62558.8</v>
      </c>
      <c r="F440" s="38"/>
      <c r="G440" s="38"/>
      <c r="H440" s="53">
        <f t="shared" ref="H440" si="374">D440</f>
        <v>62559.3</v>
      </c>
      <c r="I440" s="53">
        <f t="shared" ref="I440" si="375">E440</f>
        <v>62558.8</v>
      </c>
    </row>
    <row r="441" spans="1:9" ht="23.25" customHeight="1" x14ac:dyDescent="0.25">
      <c r="A441" s="36">
        <v>3000</v>
      </c>
      <c r="B441" s="47"/>
      <c r="C441" s="37" t="s">
        <v>59</v>
      </c>
      <c r="D441" s="48">
        <f>D442</f>
        <v>0</v>
      </c>
      <c r="E441" s="48">
        <f t="shared" ref="E441:I441" si="376">E442</f>
        <v>0</v>
      </c>
      <c r="F441" s="48">
        <f t="shared" si="376"/>
        <v>781.9</v>
      </c>
      <c r="G441" s="48">
        <f t="shared" si="376"/>
        <v>594</v>
      </c>
      <c r="H441" s="48">
        <f t="shared" si="376"/>
        <v>781.9</v>
      </c>
      <c r="I441" s="48">
        <f t="shared" si="376"/>
        <v>594</v>
      </c>
    </row>
    <row r="442" spans="1:9" ht="23.25" customHeight="1" x14ac:dyDescent="0.25">
      <c r="A442" s="47">
        <v>3210</v>
      </c>
      <c r="B442" s="47"/>
      <c r="C442" s="37" t="s">
        <v>92</v>
      </c>
      <c r="D442" s="38"/>
      <c r="E442" s="48"/>
      <c r="F442" s="48">
        <v>781.9</v>
      </c>
      <c r="G442" s="48">
        <v>594</v>
      </c>
      <c r="H442" s="38">
        <f t="shared" ref="H442" si="377">D442+F442</f>
        <v>781.9</v>
      </c>
      <c r="I442" s="38">
        <f>E442+G442</f>
        <v>594</v>
      </c>
    </row>
    <row r="443" spans="1:9" s="35" customFormat="1" ht="24.75" customHeight="1" x14ac:dyDescent="0.25">
      <c r="A443" s="45">
        <v>4717321</v>
      </c>
      <c r="B443" s="44" t="s">
        <v>96</v>
      </c>
      <c r="C443" s="45" t="s">
        <v>129</v>
      </c>
      <c r="D443" s="46">
        <f>D444</f>
        <v>0</v>
      </c>
      <c r="E443" s="46">
        <f t="shared" ref="E443:I444" si="378">E444</f>
        <v>0</v>
      </c>
      <c r="F443" s="46">
        <f t="shared" si="378"/>
        <v>110925.8</v>
      </c>
      <c r="G443" s="46">
        <f t="shared" si="378"/>
        <v>110916.2</v>
      </c>
      <c r="H443" s="46">
        <f t="shared" si="378"/>
        <v>110925.8</v>
      </c>
      <c r="I443" s="46">
        <f t="shared" si="378"/>
        <v>110916.2</v>
      </c>
    </row>
    <row r="444" spans="1:9" ht="21" customHeight="1" x14ac:dyDescent="0.25">
      <c r="A444" s="36">
        <v>3000</v>
      </c>
      <c r="B444" s="22"/>
      <c r="C444" s="37" t="s">
        <v>40</v>
      </c>
      <c r="D444" s="38">
        <f>D445</f>
        <v>0</v>
      </c>
      <c r="E444" s="38">
        <f t="shared" si="378"/>
        <v>0</v>
      </c>
      <c r="F444" s="38">
        <f t="shared" si="378"/>
        <v>110925.8</v>
      </c>
      <c r="G444" s="38">
        <f t="shared" si="378"/>
        <v>110916.2</v>
      </c>
      <c r="H444" s="38">
        <f t="shared" si="378"/>
        <v>110925.8</v>
      </c>
      <c r="I444" s="38">
        <f t="shared" si="378"/>
        <v>110916.2</v>
      </c>
    </row>
    <row r="445" spans="1:9" ht="19.5" customHeight="1" x14ac:dyDescent="0.25">
      <c r="A445" s="22">
        <v>3142</v>
      </c>
      <c r="B445" s="22"/>
      <c r="C445" s="37" t="s">
        <v>97</v>
      </c>
      <c r="D445" s="38"/>
      <c r="E445" s="38"/>
      <c r="F445" s="38">
        <v>110925.8</v>
      </c>
      <c r="G445" s="38">
        <v>110916.2</v>
      </c>
      <c r="H445" s="38">
        <f t="shared" ref="H445:I445" si="379">D445+F445</f>
        <v>110925.8</v>
      </c>
      <c r="I445" s="38">
        <f t="shared" si="379"/>
        <v>110916.2</v>
      </c>
    </row>
    <row r="446" spans="1:9" s="35" customFormat="1" ht="24.75" customHeight="1" x14ac:dyDescent="0.25">
      <c r="A446" s="45">
        <v>4717323</v>
      </c>
      <c r="B446" s="44" t="s">
        <v>96</v>
      </c>
      <c r="C446" s="45" t="s">
        <v>130</v>
      </c>
      <c r="D446" s="46">
        <f>D447</f>
        <v>0</v>
      </c>
      <c r="E446" s="46">
        <f t="shared" ref="E446:I447" si="380">E447</f>
        <v>0</v>
      </c>
      <c r="F446" s="46">
        <f t="shared" si="380"/>
        <v>2000</v>
      </c>
      <c r="G446" s="46">
        <f t="shared" si="380"/>
        <v>1290.0999999999999</v>
      </c>
      <c r="H446" s="46">
        <f t="shared" si="380"/>
        <v>2000</v>
      </c>
      <c r="I446" s="46">
        <f t="shared" si="380"/>
        <v>1290.0999999999999</v>
      </c>
    </row>
    <row r="447" spans="1:9" ht="21" customHeight="1" x14ac:dyDescent="0.25">
      <c r="A447" s="36">
        <v>3000</v>
      </c>
      <c r="B447" s="22"/>
      <c r="C447" s="37" t="s">
        <v>40</v>
      </c>
      <c r="D447" s="38">
        <f>D448</f>
        <v>0</v>
      </c>
      <c r="E447" s="38">
        <f t="shared" si="380"/>
        <v>0</v>
      </c>
      <c r="F447" s="38">
        <f t="shared" si="380"/>
        <v>2000</v>
      </c>
      <c r="G447" s="38">
        <f t="shared" si="380"/>
        <v>1290.0999999999999</v>
      </c>
      <c r="H447" s="38">
        <f t="shared" si="380"/>
        <v>2000</v>
      </c>
      <c r="I447" s="38">
        <f t="shared" si="380"/>
        <v>1290.0999999999999</v>
      </c>
    </row>
    <row r="448" spans="1:9" ht="19.5" customHeight="1" x14ac:dyDescent="0.25">
      <c r="A448" s="22">
        <v>3142</v>
      </c>
      <c r="B448" s="22"/>
      <c r="C448" s="37" t="s">
        <v>97</v>
      </c>
      <c r="D448" s="38"/>
      <c r="E448" s="38"/>
      <c r="F448" s="38">
        <v>2000</v>
      </c>
      <c r="G448" s="38">
        <v>1290.0999999999999</v>
      </c>
      <c r="H448" s="38">
        <f t="shared" ref="H448" si="381">D448+F448</f>
        <v>2000</v>
      </c>
      <c r="I448" s="38">
        <f t="shared" ref="I448" si="382">E448+G448</f>
        <v>1290.0999999999999</v>
      </c>
    </row>
    <row r="449" spans="1:9" s="35" customFormat="1" ht="42" customHeight="1" x14ac:dyDescent="0.25">
      <c r="A449" s="45">
        <v>4717363</v>
      </c>
      <c r="B449" s="44" t="s">
        <v>98</v>
      </c>
      <c r="C449" s="45" t="s">
        <v>99</v>
      </c>
      <c r="D449" s="46">
        <f>D450</f>
        <v>0</v>
      </c>
      <c r="E449" s="46">
        <f t="shared" ref="E449:I449" si="383">E450</f>
        <v>0</v>
      </c>
      <c r="F449" s="46">
        <f t="shared" si="383"/>
        <v>24450</v>
      </c>
      <c r="G449" s="46">
        <f t="shared" si="383"/>
        <v>11736.400000000001</v>
      </c>
      <c r="H449" s="46">
        <f t="shared" si="383"/>
        <v>24450</v>
      </c>
      <c r="I449" s="46">
        <f t="shared" si="383"/>
        <v>11736.400000000001</v>
      </c>
    </row>
    <row r="450" spans="1:9" ht="23.25" customHeight="1" x14ac:dyDescent="0.25">
      <c r="A450" s="36">
        <v>3000</v>
      </c>
      <c r="B450" s="22"/>
      <c r="C450" s="37" t="s">
        <v>40</v>
      </c>
      <c r="D450" s="38">
        <f>D451+D452</f>
        <v>0</v>
      </c>
      <c r="E450" s="38">
        <f t="shared" ref="E450:I450" si="384">E451+E452</f>
        <v>0</v>
      </c>
      <c r="F450" s="38">
        <f t="shared" si="384"/>
        <v>24450</v>
      </c>
      <c r="G450" s="38">
        <f t="shared" si="384"/>
        <v>11736.400000000001</v>
      </c>
      <c r="H450" s="38">
        <f t="shared" si="384"/>
        <v>24450</v>
      </c>
      <c r="I450" s="38">
        <f t="shared" si="384"/>
        <v>11736.400000000001</v>
      </c>
    </row>
    <row r="451" spans="1:9" ht="24.75" customHeight="1" x14ac:dyDescent="0.25">
      <c r="A451" s="36">
        <v>3110</v>
      </c>
      <c r="B451" s="47"/>
      <c r="C451" s="37" t="s">
        <v>51</v>
      </c>
      <c r="D451" s="48"/>
      <c r="E451" s="48"/>
      <c r="F451" s="48">
        <v>1500</v>
      </c>
      <c r="G451" s="48">
        <v>1408.2</v>
      </c>
      <c r="H451" s="38">
        <f t="shared" ref="H451" si="385">D451+F451</f>
        <v>1500</v>
      </c>
      <c r="I451" s="38">
        <f t="shared" ref="I451" si="386">E451+G451</f>
        <v>1408.2</v>
      </c>
    </row>
    <row r="452" spans="1:9" ht="23.25" customHeight="1" x14ac:dyDescent="0.25">
      <c r="A452" s="47">
        <v>3132</v>
      </c>
      <c r="B452" s="47"/>
      <c r="C452" s="37" t="s">
        <v>60</v>
      </c>
      <c r="D452" s="38"/>
      <c r="E452" s="48"/>
      <c r="F452" s="48">
        <v>22950</v>
      </c>
      <c r="G452" s="48">
        <v>10328.200000000001</v>
      </c>
      <c r="H452" s="38">
        <f t="shared" ref="H452" si="387">D452+F452</f>
        <v>22950</v>
      </c>
      <c r="I452" s="38">
        <f t="shared" ref="I452" si="388">E452+G452</f>
        <v>10328.200000000001</v>
      </c>
    </row>
    <row r="453" spans="1:9" s="35" customFormat="1" ht="24.75" customHeight="1" x14ac:dyDescent="0.25">
      <c r="A453" s="45">
        <v>4717670</v>
      </c>
      <c r="B453" s="44" t="s">
        <v>98</v>
      </c>
      <c r="C453" s="45" t="s">
        <v>131</v>
      </c>
      <c r="D453" s="46">
        <f>D454</f>
        <v>0</v>
      </c>
      <c r="E453" s="46">
        <f t="shared" ref="E453:I454" si="389">E454</f>
        <v>0</v>
      </c>
      <c r="F453" s="46">
        <f t="shared" si="389"/>
        <v>10000</v>
      </c>
      <c r="G453" s="46">
        <f t="shared" si="389"/>
        <v>10000</v>
      </c>
      <c r="H453" s="46">
        <f t="shared" si="389"/>
        <v>10000</v>
      </c>
      <c r="I453" s="46">
        <f t="shared" si="389"/>
        <v>10000</v>
      </c>
    </row>
    <row r="454" spans="1:9" ht="21" customHeight="1" x14ac:dyDescent="0.25">
      <c r="A454" s="36">
        <v>3000</v>
      </c>
      <c r="B454" s="22"/>
      <c r="C454" s="37" t="s">
        <v>40</v>
      </c>
      <c r="D454" s="38">
        <f>D455</f>
        <v>0</v>
      </c>
      <c r="E454" s="38">
        <f t="shared" si="389"/>
        <v>0</v>
      </c>
      <c r="F454" s="38">
        <f t="shared" si="389"/>
        <v>10000</v>
      </c>
      <c r="G454" s="38">
        <f t="shared" si="389"/>
        <v>10000</v>
      </c>
      <c r="H454" s="38">
        <f t="shared" si="389"/>
        <v>10000</v>
      </c>
      <c r="I454" s="38">
        <f t="shared" si="389"/>
        <v>10000</v>
      </c>
    </row>
    <row r="455" spans="1:9" ht="23.25" customHeight="1" x14ac:dyDescent="0.25">
      <c r="A455" s="47">
        <v>3210</v>
      </c>
      <c r="B455" s="47"/>
      <c r="C455" s="37" t="s">
        <v>92</v>
      </c>
      <c r="D455" s="38"/>
      <c r="E455" s="48"/>
      <c r="F455" s="48">
        <v>10000</v>
      </c>
      <c r="G455" s="48">
        <v>10000</v>
      </c>
      <c r="H455" s="38">
        <f t="shared" ref="H455" si="390">D455+F455</f>
        <v>10000</v>
      </c>
      <c r="I455" s="38">
        <f>E455+G455</f>
        <v>10000</v>
      </c>
    </row>
    <row r="456" spans="1:9" s="35" customFormat="1" ht="97.5" customHeight="1" x14ac:dyDescent="0.25">
      <c r="A456" s="45">
        <v>4717691</v>
      </c>
      <c r="B456" s="44" t="s">
        <v>98</v>
      </c>
      <c r="C456" s="45" t="s">
        <v>100</v>
      </c>
      <c r="D456" s="46">
        <f>D457</f>
        <v>0</v>
      </c>
      <c r="E456" s="46">
        <f t="shared" ref="E456:I457" si="391">E457</f>
        <v>0</v>
      </c>
      <c r="F456" s="46">
        <f t="shared" si="391"/>
        <v>10000</v>
      </c>
      <c r="G456" s="46">
        <f t="shared" si="391"/>
        <v>5725.8</v>
      </c>
      <c r="H456" s="46">
        <f t="shared" si="391"/>
        <v>10000</v>
      </c>
      <c r="I456" s="46">
        <f t="shared" si="391"/>
        <v>5725.8</v>
      </c>
    </row>
    <row r="457" spans="1:9" ht="21.75" customHeight="1" x14ac:dyDescent="0.25">
      <c r="A457" s="19">
        <v>2600</v>
      </c>
      <c r="B457" s="42"/>
      <c r="C457" s="26" t="s">
        <v>74</v>
      </c>
      <c r="D457" s="38">
        <f>D458</f>
        <v>0</v>
      </c>
      <c r="E457" s="38">
        <f t="shared" si="391"/>
        <v>0</v>
      </c>
      <c r="F457" s="38">
        <f t="shared" si="391"/>
        <v>10000</v>
      </c>
      <c r="G457" s="38">
        <f t="shared" si="391"/>
        <v>5725.8</v>
      </c>
      <c r="H457" s="38">
        <f t="shared" si="391"/>
        <v>10000</v>
      </c>
      <c r="I457" s="38">
        <f t="shared" si="391"/>
        <v>5725.8</v>
      </c>
    </row>
    <row r="458" spans="1:9" ht="22.5" customHeight="1" x14ac:dyDescent="0.25">
      <c r="A458" s="19">
        <v>2610</v>
      </c>
      <c r="B458" s="42"/>
      <c r="C458" s="21" t="s">
        <v>45</v>
      </c>
      <c r="D458" s="38"/>
      <c r="E458" s="38"/>
      <c r="F458" s="38">
        <v>10000</v>
      </c>
      <c r="G458" s="38">
        <v>5725.8</v>
      </c>
      <c r="H458" s="53">
        <f>D458+F458</f>
        <v>10000</v>
      </c>
      <c r="I458" s="53">
        <f>E458+G458</f>
        <v>5725.8</v>
      </c>
    </row>
    <row r="459" spans="1:9" x14ac:dyDescent="0.25">
      <c r="A459" s="57"/>
      <c r="B459" s="58"/>
      <c r="C459" s="57"/>
      <c r="D459" s="59"/>
      <c r="E459" s="59"/>
      <c r="F459" s="59"/>
      <c r="G459" s="59"/>
      <c r="H459" s="59"/>
      <c r="I459" s="59"/>
    </row>
    <row r="460" spans="1:9" x14ac:dyDescent="0.25">
      <c r="B460" s="10"/>
    </row>
    <row r="461" spans="1:9" ht="7.5" customHeight="1" x14ac:dyDescent="0.25">
      <c r="B461" s="10"/>
    </row>
    <row r="462" spans="1:9" x14ac:dyDescent="0.25">
      <c r="A462" s="75" t="s">
        <v>122</v>
      </c>
      <c r="B462" s="75"/>
      <c r="C462" s="75"/>
      <c r="D462" s="75"/>
      <c r="E462" s="75"/>
      <c r="F462" s="75"/>
      <c r="G462" s="75"/>
      <c r="H462" s="75"/>
      <c r="I462" s="75"/>
    </row>
    <row r="463" spans="1:9" x14ac:dyDescent="0.25">
      <c r="B463" s="10"/>
    </row>
    <row r="464" spans="1:9" x14ac:dyDescent="0.25">
      <c r="B464" s="10"/>
    </row>
    <row r="465" spans="1:9" x14ac:dyDescent="0.25">
      <c r="A465" s="75" t="s">
        <v>132</v>
      </c>
      <c r="B465" s="75"/>
      <c r="C465" s="75"/>
      <c r="D465" s="75"/>
      <c r="E465" s="75"/>
      <c r="F465" s="75"/>
      <c r="G465" s="75"/>
      <c r="H465" s="75"/>
      <c r="I465" s="75"/>
    </row>
    <row r="466" spans="1:9" x14ac:dyDescent="0.25">
      <c r="B466" s="10"/>
    </row>
    <row r="467" spans="1:9" x14ac:dyDescent="0.25">
      <c r="B467" s="10"/>
    </row>
    <row r="468" spans="1:9" x14ac:dyDescent="0.25">
      <c r="B468" s="10"/>
    </row>
    <row r="469" spans="1:9" x14ac:dyDescent="0.25">
      <c r="B469" s="10"/>
    </row>
    <row r="470" spans="1:9" x14ac:dyDescent="0.25">
      <c r="B470" s="10"/>
    </row>
    <row r="471" spans="1:9" x14ac:dyDescent="0.25">
      <c r="B471" s="10"/>
    </row>
    <row r="472" spans="1:9" x14ac:dyDescent="0.25">
      <c r="B472" s="10"/>
    </row>
    <row r="473" spans="1:9" x14ac:dyDescent="0.25">
      <c r="B473" s="10"/>
    </row>
    <row r="474" spans="1:9" x14ac:dyDescent="0.25">
      <c r="B474" s="10"/>
    </row>
    <row r="475" spans="1:9" x14ac:dyDescent="0.25">
      <c r="B475" s="10"/>
    </row>
    <row r="476" spans="1:9" x14ac:dyDescent="0.25">
      <c r="B476" s="10"/>
    </row>
    <row r="477" spans="1:9" x14ac:dyDescent="0.25">
      <c r="B477" s="10"/>
    </row>
    <row r="478" spans="1:9" x14ac:dyDescent="0.25">
      <c r="B478" s="10"/>
    </row>
    <row r="479" spans="1:9" x14ac:dyDescent="0.25">
      <c r="B479" s="10"/>
    </row>
    <row r="480" spans="1:9" x14ac:dyDescent="0.25">
      <c r="B480" s="10"/>
    </row>
    <row r="481" spans="2:2" x14ac:dyDescent="0.25">
      <c r="B481" s="10"/>
    </row>
    <row r="482" spans="2:2" x14ac:dyDescent="0.25">
      <c r="B482" s="10"/>
    </row>
    <row r="483" spans="2:2" x14ac:dyDescent="0.25">
      <c r="B483" s="10"/>
    </row>
    <row r="484" spans="2:2" x14ac:dyDescent="0.25">
      <c r="B484" s="10"/>
    </row>
    <row r="485" spans="2:2" x14ac:dyDescent="0.25">
      <c r="B485" s="10"/>
    </row>
    <row r="486" spans="2:2" x14ac:dyDescent="0.25">
      <c r="B486" s="10"/>
    </row>
    <row r="487" spans="2:2" x14ac:dyDescent="0.25">
      <c r="B487" s="10"/>
    </row>
    <row r="488" spans="2:2" x14ac:dyDescent="0.25">
      <c r="B488" s="10"/>
    </row>
    <row r="489" spans="2:2" x14ac:dyDescent="0.25">
      <c r="B489" s="10"/>
    </row>
    <row r="490" spans="2:2" x14ac:dyDescent="0.25">
      <c r="B490" s="10"/>
    </row>
    <row r="491" spans="2:2" x14ac:dyDescent="0.25">
      <c r="B491" s="10"/>
    </row>
    <row r="492" spans="2:2" x14ac:dyDescent="0.25">
      <c r="B492" s="10"/>
    </row>
    <row r="493" spans="2:2" x14ac:dyDescent="0.25">
      <c r="B493" s="10"/>
    </row>
    <row r="494" spans="2:2" x14ac:dyDescent="0.25">
      <c r="B494" s="10"/>
    </row>
    <row r="495" spans="2:2" x14ac:dyDescent="0.25">
      <c r="B495" s="10"/>
    </row>
    <row r="496" spans="2:2" x14ac:dyDescent="0.25">
      <c r="B496" s="10"/>
    </row>
    <row r="497" spans="2:2" x14ac:dyDescent="0.25">
      <c r="B497" s="10"/>
    </row>
    <row r="498" spans="2:2" x14ac:dyDescent="0.25">
      <c r="B498" s="10"/>
    </row>
    <row r="499" spans="2:2" x14ac:dyDescent="0.25">
      <c r="B499" s="10"/>
    </row>
    <row r="500" spans="2:2" x14ac:dyDescent="0.25">
      <c r="B500" s="10"/>
    </row>
    <row r="501" spans="2:2" x14ac:dyDescent="0.25">
      <c r="B501" s="10"/>
    </row>
    <row r="502" spans="2:2" x14ac:dyDescent="0.25">
      <c r="B502" s="10"/>
    </row>
    <row r="503" spans="2:2" x14ac:dyDescent="0.25">
      <c r="B503" s="10"/>
    </row>
    <row r="504" spans="2:2" x14ac:dyDescent="0.25">
      <c r="B504" s="10"/>
    </row>
    <row r="505" spans="2:2" x14ac:dyDescent="0.25">
      <c r="B505" s="10"/>
    </row>
    <row r="506" spans="2:2" x14ac:dyDescent="0.25">
      <c r="B506" s="10"/>
    </row>
    <row r="507" spans="2:2" x14ac:dyDescent="0.25">
      <c r="B507" s="10"/>
    </row>
    <row r="508" spans="2:2" x14ac:dyDescent="0.25">
      <c r="B508" s="10"/>
    </row>
    <row r="509" spans="2:2" x14ac:dyDescent="0.25">
      <c r="B509" s="10"/>
    </row>
    <row r="510" spans="2:2" x14ac:dyDescent="0.25">
      <c r="B510" s="10"/>
    </row>
    <row r="511" spans="2:2" x14ac:dyDescent="0.25">
      <c r="B511" s="10"/>
    </row>
    <row r="512" spans="2:2" x14ac:dyDescent="0.25">
      <c r="B512" s="10"/>
    </row>
    <row r="513" spans="2:2" x14ac:dyDescent="0.25">
      <c r="B513" s="10"/>
    </row>
    <row r="514" spans="2:2" x14ac:dyDescent="0.25">
      <c r="B514" s="10"/>
    </row>
    <row r="515" spans="2:2" x14ac:dyDescent="0.25">
      <c r="B515" s="10"/>
    </row>
    <row r="516" spans="2:2" x14ac:dyDescent="0.25">
      <c r="B516" s="10"/>
    </row>
    <row r="517" spans="2:2" x14ac:dyDescent="0.25">
      <c r="B517" s="10"/>
    </row>
    <row r="518" spans="2:2" x14ac:dyDescent="0.25">
      <c r="B518" s="10"/>
    </row>
    <row r="519" spans="2:2" x14ac:dyDescent="0.25">
      <c r="B519" s="10"/>
    </row>
    <row r="520" spans="2:2" x14ac:dyDescent="0.25">
      <c r="B520" s="10"/>
    </row>
    <row r="521" spans="2:2" x14ac:dyDescent="0.25">
      <c r="B521" s="10"/>
    </row>
    <row r="522" spans="2:2" x14ac:dyDescent="0.25">
      <c r="B522" s="10"/>
    </row>
    <row r="523" spans="2:2" x14ac:dyDescent="0.25">
      <c r="B523" s="10"/>
    </row>
    <row r="524" spans="2:2" x14ac:dyDescent="0.25">
      <c r="B524" s="10"/>
    </row>
    <row r="525" spans="2:2" x14ac:dyDescent="0.25">
      <c r="B525" s="10"/>
    </row>
    <row r="526" spans="2:2" x14ac:dyDescent="0.25">
      <c r="B526" s="10"/>
    </row>
    <row r="527" spans="2:2" x14ac:dyDescent="0.25">
      <c r="B527" s="10"/>
    </row>
    <row r="528" spans="2:2" x14ac:dyDescent="0.25">
      <c r="B528" s="10"/>
    </row>
    <row r="529" spans="2:2" x14ac:dyDescent="0.25">
      <c r="B529" s="10"/>
    </row>
    <row r="530" spans="2:2" x14ac:dyDescent="0.25">
      <c r="B530" s="10"/>
    </row>
    <row r="531" spans="2:2" x14ac:dyDescent="0.25">
      <c r="B531" s="10"/>
    </row>
    <row r="532" spans="2:2" x14ac:dyDescent="0.25">
      <c r="B532" s="10"/>
    </row>
    <row r="533" spans="2:2" x14ac:dyDescent="0.25">
      <c r="B533" s="10"/>
    </row>
    <row r="534" spans="2:2" x14ac:dyDescent="0.25">
      <c r="B534" s="10"/>
    </row>
    <row r="535" spans="2:2" x14ac:dyDescent="0.25">
      <c r="B535" s="10"/>
    </row>
    <row r="536" spans="2:2" x14ac:dyDescent="0.25">
      <c r="B536" s="10"/>
    </row>
    <row r="537" spans="2:2" x14ac:dyDescent="0.25">
      <c r="B537" s="10"/>
    </row>
    <row r="538" spans="2:2" x14ac:dyDescent="0.25">
      <c r="B538" s="10"/>
    </row>
    <row r="539" spans="2:2" x14ac:dyDescent="0.25">
      <c r="B539" s="10"/>
    </row>
    <row r="540" spans="2:2" x14ac:dyDescent="0.25">
      <c r="B540" s="10"/>
    </row>
    <row r="541" spans="2:2" x14ac:dyDescent="0.25">
      <c r="B541" s="10"/>
    </row>
    <row r="542" spans="2:2" x14ac:dyDescent="0.25">
      <c r="B542" s="10"/>
    </row>
    <row r="543" spans="2:2" x14ac:dyDescent="0.25">
      <c r="B543" s="10"/>
    </row>
    <row r="544" spans="2:2" x14ac:dyDescent="0.25">
      <c r="B544" s="10"/>
    </row>
    <row r="545" spans="2:2" x14ac:dyDescent="0.25">
      <c r="B545" s="10"/>
    </row>
    <row r="546" spans="2:2" x14ac:dyDescent="0.25">
      <c r="B546" s="10"/>
    </row>
    <row r="547" spans="2:2" x14ac:dyDescent="0.25">
      <c r="B547" s="10"/>
    </row>
    <row r="548" spans="2:2" x14ac:dyDescent="0.25">
      <c r="B548" s="10"/>
    </row>
    <row r="549" spans="2:2" x14ac:dyDescent="0.25">
      <c r="B549" s="10"/>
    </row>
    <row r="550" spans="2:2" x14ac:dyDescent="0.25">
      <c r="B550" s="10"/>
    </row>
    <row r="551" spans="2:2" x14ac:dyDescent="0.25">
      <c r="B551" s="10"/>
    </row>
    <row r="552" spans="2:2" x14ac:dyDescent="0.25">
      <c r="B552" s="10"/>
    </row>
    <row r="553" spans="2:2" x14ac:dyDescent="0.25">
      <c r="B553" s="10"/>
    </row>
    <row r="554" spans="2:2" x14ac:dyDescent="0.25">
      <c r="B554" s="10"/>
    </row>
    <row r="555" spans="2:2" x14ac:dyDescent="0.25">
      <c r="B555" s="10"/>
    </row>
    <row r="556" spans="2:2" x14ac:dyDescent="0.25">
      <c r="B556" s="10"/>
    </row>
    <row r="557" spans="2:2" x14ac:dyDescent="0.25">
      <c r="B557" s="10"/>
    </row>
    <row r="558" spans="2:2" x14ac:dyDescent="0.25">
      <c r="B558" s="10"/>
    </row>
    <row r="559" spans="2:2" x14ac:dyDescent="0.25">
      <c r="B559" s="10"/>
    </row>
    <row r="560" spans="2:2" x14ac:dyDescent="0.25">
      <c r="B560" s="10"/>
    </row>
    <row r="561" spans="2:2" x14ac:dyDescent="0.25">
      <c r="B561" s="10"/>
    </row>
    <row r="562" spans="2:2" x14ac:dyDescent="0.25">
      <c r="B562" s="10"/>
    </row>
    <row r="563" spans="2:2" x14ac:dyDescent="0.25">
      <c r="B563" s="10"/>
    </row>
    <row r="564" spans="2:2" x14ac:dyDescent="0.25">
      <c r="B564" s="10"/>
    </row>
    <row r="565" spans="2:2" x14ac:dyDescent="0.25">
      <c r="B565" s="10"/>
    </row>
    <row r="566" spans="2:2" x14ac:dyDescent="0.25">
      <c r="B566" s="10"/>
    </row>
    <row r="567" spans="2:2" x14ac:dyDescent="0.25">
      <c r="B567" s="10"/>
    </row>
    <row r="568" spans="2:2" x14ac:dyDescent="0.25">
      <c r="B568" s="10"/>
    </row>
    <row r="569" spans="2:2" x14ac:dyDescent="0.25">
      <c r="B569" s="10"/>
    </row>
    <row r="570" spans="2:2" x14ac:dyDescent="0.25">
      <c r="B570" s="10"/>
    </row>
    <row r="571" spans="2:2" x14ac:dyDescent="0.25">
      <c r="B571" s="10"/>
    </row>
    <row r="572" spans="2:2" x14ac:dyDescent="0.25">
      <c r="B572" s="10"/>
    </row>
    <row r="573" spans="2:2" x14ac:dyDescent="0.25">
      <c r="B573" s="10"/>
    </row>
    <row r="574" spans="2:2" x14ac:dyDescent="0.25">
      <c r="B574" s="10"/>
    </row>
    <row r="575" spans="2:2" x14ac:dyDescent="0.25">
      <c r="B575" s="10"/>
    </row>
    <row r="576" spans="2:2" x14ac:dyDescent="0.25">
      <c r="B576" s="10"/>
    </row>
    <row r="577" spans="2:2" x14ac:dyDescent="0.25">
      <c r="B577" s="10"/>
    </row>
    <row r="578" spans="2:2" x14ac:dyDescent="0.25">
      <c r="B578" s="10"/>
    </row>
    <row r="579" spans="2:2" x14ac:dyDescent="0.25">
      <c r="B579" s="10"/>
    </row>
    <row r="580" spans="2:2" x14ac:dyDescent="0.25">
      <c r="B580" s="10"/>
    </row>
    <row r="581" spans="2:2" x14ac:dyDescent="0.25">
      <c r="B581" s="10"/>
    </row>
    <row r="582" spans="2:2" x14ac:dyDescent="0.25">
      <c r="B582" s="10"/>
    </row>
    <row r="583" spans="2:2" x14ac:dyDescent="0.25">
      <c r="B583" s="10"/>
    </row>
    <row r="584" spans="2:2" x14ac:dyDescent="0.25">
      <c r="B584" s="10"/>
    </row>
    <row r="585" spans="2:2" x14ac:dyDescent="0.25">
      <c r="B585" s="10"/>
    </row>
    <row r="586" spans="2:2" x14ac:dyDescent="0.25">
      <c r="B586" s="10"/>
    </row>
    <row r="587" spans="2:2" x14ac:dyDescent="0.25">
      <c r="B587" s="10"/>
    </row>
    <row r="588" spans="2:2" x14ac:dyDescent="0.25">
      <c r="B588" s="10"/>
    </row>
    <row r="589" spans="2:2" x14ac:dyDescent="0.25">
      <c r="B589" s="10"/>
    </row>
    <row r="590" spans="2:2" x14ac:dyDescent="0.25">
      <c r="B590" s="10"/>
    </row>
    <row r="591" spans="2:2" x14ac:dyDescent="0.25">
      <c r="B591" s="10"/>
    </row>
    <row r="592" spans="2:2" x14ac:dyDescent="0.25">
      <c r="B592" s="10"/>
    </row>
    <row r="593" spans="2:2" x14ac:dyDescent="0.25">
      <c r="B593" s="10"/>
    </row>
    <row r="594" spans="2:2" x14ac:dyDescent="0.25">
      <c r="B594" s="10"/>
    </row>
    <row r="595" spans="2:2" x14ac:dyDescent="0.25">
      <c r="B595" s="10"/>
    </row>
    <row r="596" spans="2:2" x14ac:dyDescent="0.25">
      <c r="B596" s="10"/>
    </row>
    <row r="597" spans="2:2" x14ac:dyDescent="0.25">
      <c r="B597" s="10"/>
    </row>
    <row r="598" spans="2:2" x14ac:dyDescent="0.25">
      <c r="B598" s="10"/>
    </row>
    <row r="599" spans="2:2" x14ac:dyDescent="0.25">
      <c r="B599" s="10"/>
    </row>
    <row r="600" spans="2:2" x14ac:dyDescent="0.25">
      <c r="B600" s="10"/>
    </row>
    <row r="601" spans="2:2" x14ac:dyDescent="0.25">
      <c r="B601" s="10"/>
    </row>
    <row r="602" spans="2:2" x14ac:dyDescent="0.25">
      <c r="B602" s="10"/>
    </row>
    <row r="603" spans="2:2" x14ac:dyDescent="0.25">
      <c r="B603" s="10"/>
    </row>
    <row r="604" spans="2:2" x14ac:dyDescent="0.25">
      <c r="B604" s="10"/>
    </row>
    <row r="605" spans="2:2" x14ac:dyDescent="0.25">
      <c r="B605" s="10"/>
    </row>
    <row r="606" spans="2:2" x14ac:dyDescent="0.25">
      <c r="B606" s="10"/>
    </row>
    <row r="607" spans="2:2" x14ac:dyDescent="0.25">
      <c r="B607" s="10"/>
    </row>
    <row r="608" spans="2:2" x14ac:dyDescent="0.25">
      <c r="B608" s="10"/>
    </row>
    <row r="609" spans="2:2" x14ac:dyDescent="0.25">
      <c r="B609" s="10"/>
    </row>
    <row r="610" spans="2:2" x14ac:dyDescent="0.25">
      <c r="B610" s="10"/>
    </row>
    <row r="611" spans="2:2" x14ac:dyDescent="0.25">
      <c r="B611" s="10"/>
    </row>
    <row r="612" spans="2:2" x14ac:dyDescent="0.25">
      <c r="B612" s="10"/>
    </row>
    <row r="613" spans="2:2" x14ac:dyDescent="0.25">
      <c r="B613" s="10"/>
    </row>
    <row r="614" spans="2:2" x14ac:dyDescent="0.25">
      <c r="B614" s="10"/>
    </row>
    <row r="615" spans="2:2" x14ac:dyDescent="0.25">
      <c r="B615" s="10"/>
    </row>
    <row r="616" spans="2:2" x14ac:dyDescent="0.25">
      <c r="B616" s="10"/>
    </row>
    <row r="617" spans="2:2" x14ac:dyDescent="0.25">
      <c r="B617" s="10"/>
    </row>
    <row r="618" spans="2:2" x14ac:dyDescent="0.25">
      <c r="B618" s="10"/>
    </row>
    <row r="619" spans="2:2" x14ac:dyDescent="0.25">
      <c r="B619" s="10"/>
    </row>
    <row r="620" spans="2:2" x14ac:dyDescent="0.25">
      <c r="B620" s="10"/>
    </row>
    <row r="621" spans="2:2" x14ac:dyDescent="0.25">
      <c r="B621" s="10"/>
    </row>
    <row r="622" spans="2:2" x14ac:dyDescent="0.25">
      <c r="B622" s="10"/>
    </row>
    <row r="623" spans="2:2" x14ac:dyDescent="0.25">
      <c r="B623" s="10"/>
    </row>
    <row r="624" spans="2:2" x14ac:dyDescent="0.25">
      <c r="B624" s="10"/>
    </row>
    <row r="625" spans="2:2" x14ac:dyDescent="0.25">
      <c r="B625" s="10"/>
    </row>
    <row r="626" spans="2:2" x14ac:dyDescent="0.25">
      <c r="B626" s="10"/>
    </row>
    <row r="627" spans="2:2" x14ac:dyDescent="0.25">
      <c r="B627" s="10"/>
    </row>
    <row r="628" spans="2:2" x14ac:dyDescent="0.25">
      <c r="B628" s="10"/>
    </row>
    <row r="629" spans="2:2" x14ac:dyDescent="0.25">
      <c r="B629" s="10"/>
    </row>
    <row r="630" spans="2:2" x14ac:dyDescent="0.25">
      <c r="B630" s="10"/>
    </row>
    <row r="631" spans="2:2" x14ac:dyDescent="0.25">
      <c r="B631" s="10"/>
    </row>
    <row r="632" spans="2:2" x14ac:dyDescent="0.25">
      <c r="B632" s="10"/>
    </row>
    <row r="633" spans="2:2" x14ac:dyDescent="0.25">
      <c r="B633" s="10"/>
    </row>
    <row r="634" spans="2:2" x14ac:dyDescent="0.25">
      <c r="B634" s="10"/>
    </row>
    <row r="635" spans="2:2" x14ac:dyDescent="0.25">
      <c r="B635" s="10"/>
    </row>
    <row r="636" spans="2:2" x14ac:dyDescent="0.25">
      <c r="B636" s="10"/>
    </row>
    <row r="637" spans="2:2" x14ac:dyDescent="0.25">
      <c r="B637" s="10"/>
    </row>
    <row r="638" spans="2:2" x14ac:dyDescent="0.25">
      <c r="B638" s="10"/>
    </row>
    <row r="639" spans="2:2" x14ac:dyDescent="0.25">
      <c r="B639" s="10"/>
    </row>
    <row r="640" spans="2:2" x14ac:dyDescent="0.25">
      <c r="B640" s="10"/>
    </row>
    <row r="641" spans="2:2" x14ac:dyDescent="0.25">
      <c r="B641" s="10"/>
    </row>
    <row r="642" spans="2:2" x14ac:dyDescent="0.25">
      <c r="B642" s="10"/>
    </row>
    <row r="643" spans="2:2" x14ac:dyDescent="0.25">
      <c r="B643" s="10"/>
    </row>
    <row r="644" spans="2:2" x14ac:dyDescent="0.25">
      <c r="B644" s="10"/>
    </row>
    <row r="645" spans="2:2" x14ac:dyDescent="0.25">
      <c r="B645" s="10"/>
    </row>
    <row r="646" spans="2:2" x14ac:dyDescent="0.25">
      <c r="B646" s="10"/>
    </row>
    <row r="647" spans="2:2" x14ac:dyDescent="0.25">
      <c r="B647" s="10"/>
    </row>
    <row r="648" spans="2:2" x14ac:dyDescent="0.25">
      <c r="B648" s="10"/>
    </row>
    <row r="649" spans="2:2" x14ac:dyDescent="0.25">
      <c r="B649" s="10"/>
    </row>
    <row r="650" spans="2:2" x14ac:dyDescent="0.25">
      <c r="B650" s="10"/>
    </row>
    <row r="651" spans="2:2" x14ac:dyDescent="0.25">
      <c r="B651" s="10"/>
    </row>
    <row r="652" spans="2:2" x14ac:dyDescent="0.25">
      <c r="B652" s="10"/>
    </row>
    <row r="653" spans="2:2" x14ac:dyDescent="0.25">
      <c r="B653" s="10"/>
    </row>
    <row r="654" spans="2:2" x14ac:dyDescent="0.25">
      <c r="B654" s="10"/>
    </row>
    <row r="655" spans="2:2" x14ac:dyDescent="0.25">
      <c r="B655" s="10"/>
    </row>
    <row r="656" spans="2:2" x14ac:dyDescent="0.25">
      <c r="B656" s="10"/>
    </row>
    <row r="657" spans="2:2" x14ac:dyDescent="0.25">
      <c r="B657" s="10"/>
    </row>
    <row r="658" spans="2:2" x14ac:dyDescent="0.25">
      <c r="B658" s="10"/>
    </row>
    <row r="659" spans="2:2" x14ac:dyDescent="0.25">
      <c r="B659" s="10"/>
    </row>
    <row r="660" spans="2:2" x14ac:dyDescent="0.25">
      <c r="B660" s="10"/>
    </row>
    <row r="661" spans="2:2" x14ac:dyDescent="0.25">
      <c r="B661" s="10"/>
    </row>
    <row r="662" spans="2:2" x14ac:dyDescent="0.25">
      <c r="B662" s="10"/>
    </row>
    <row r="663" spans="2:2" x14ac:dyDescent="0.25">
      <c r="B663" s="10"/>
    </row>
    <row r="664" spans="2:2" x14ac:dyDescent="0.25">
      <c r="B664" s="10"/>
    </row>
    <row r="665" spans="2:2" x14ac:dyDescent="0.25">
      <c r="B665" s="10"/>
    </row>
    <row r="666" spans="2:2" x14ac:dyDescent="0.25">
      <c r="B666" s="10"/>
    </row>
    <row r="667" spans="2:2" x14ac:dyDescent="0.25">
      <c r="B667" s="10"/>
    </row>
    <row r="668" spans="2:2" x14ac:dyDescent="0.25">
      <c r="B668" s="10"/>
    </row>
    <row r="669" spans="2:2" x14ac:dyDescent="0.25">
      <c r="B669" s="10"/>
    </row>
    <row r="670" spans="2:2" x14ac:dyDescent="0.25">
      <c r="B670" s="10"/>
    </row>
    <row r="671" spans="2:2" x14ac:dyDescent="0.25">
      <c r="B671" s="10"/>
    </row>
    <row r="672" spans="2:2" x14ac:dyDescent="0.25">
      <c r="B672" s="10"/>
    </row>
    <row r="673" spans="2:2" x14ac:dyDescent="0.25">
      <c r="B673" s="10"/>
    </row>
    <row r="674" spans="2:2" x14ac:dyDescent="0.25">
      <c r="B674" s="10"/>
    </row>
    <row r="675" spans="2:2" x14ac:dyDescent="0.25">
      <c r="B675" s="10"/>
    </row>
    <row r="676" spans="2:2" x14ac:dyDescent="0.25">
      <c r="B676" s="10"/>
    </row>
    <row r="677" spans="2:2" x14ac:dyDescent="0.25">
      <c r="B677" s="10"/>
    </row>
    <row r="678" spans="2:2" x14ac:dyDescent="0.25">
      <c r="B678" s="10"/>
    </row>
    <row r="679" spans="2:2" x14ac:dyDescent="0.25">
      <c r="B679" s="10"/>
    </row>
    <row r="680" spans="2:2" x14ac:dyDescent="0.25">
      <c r="B680" s="10"/>
    </row>
    <row r="681" spans="2:2" x14ac:dyDescent="0.25">
      <c r="B681" s="10"/>
    </row>
    <row r="682" spans="2:2" x14ac:dyDescent="0.25">
      <c r="B682" s="10"/>
    </row>
    <row r="683" spans="2:2" x14ac:dyDescent="0.25">
      <c r="B683" s="10"/>
    </row>
    <row r="684" spans="2:2" x14ac:dyDescent="0.25">
      <c r="B684" s="10"/>
    </row>
    <row r="685" spans="2:2" x14ac:dyDescent="0.25">
      <c r="B685" s="10"/>
    </row>
    <row r="686" spans="2:2" x14ac:dyDescent="0.25">
      <c r="B686" s="10"/>
    </row>
    <row r="687" spans="2:2" x14ac:dyDescent="0.25">
      <c r="B687" s="10"/>
    </row>
    <row r="688" spans="2:2" x14ac:dyDescent="0.25">
      <c r="B688" s="10"/>
    </row>
    <row r="689" spans="2:2" x14ac:dyDescent="0.25">
      <c r="B689" s="10"/>
    </row>
    <row r="690" spans="2:2" x14ac:dyDescent="0.25">
      <c r="B690" s="10"/>
    </row>
    <row r="691" spans="2:2" x14ac:dyDescent="0.25">
      <c r="B691" s="10"/>
    </row>
    <row r="692" spans="2:2" x14ac:dyDescent="0.25">
      <c r="B692" s="10"/>
    </row>
    <row r="693" spans="2:2" x14ac:dyDescent="0.25">
      <c r="B693" s="10"/>
    </row>
    <row r="694" spans="2:2" x14ac:dyDescent="0.25">
      <c r="B694" s="10"/>
    </row>
    <row r="695" spans="2:2" x14ac:dyDescent="0.25">
      <c r="B695" s="10"/>
    </row>
    <row r="696" spans="2:2" x14ac:dyDescent="0.25">
      <c r="B696" s="10"/>
    </row>
    <row r="697" spans="2:2" x14ac:dyDescent="0.25">
      <c r="B697" s="10"/>
    </row>
    <row r="698" spans="2:2" x14ac:dyDescent="0.25">
      <c r="B698" s="10"/>
    </row>
    <row r="699" spans="2:2" x14ac:dyDescent="0.25">
      <c r="B699" s="10"/>
    </row>
    <row r="700" spans="2:2" x14ac:dyDescent="0.25">
      <c r="B700" s="10"/>
    </row>
    <row r="701" spans="2:2" x14ac:dyDescent="0.25">
      <c r="B701" s="10"/>
    </row>
    <row r="702" spans="2:2" x14ac:dyDescent="0.25">
      <c r="B702" s="10"/>
    </row>
    <row r="703" spans="2:2" x14ac:dyDescent="0.25">
      <c r="B703" s="10"/>
    </row>
    <row r="704" spans="2:2" x14ac:dyDescent="0.25">
      <c r="B704" s="10"/>
    </row>
    <row r="705" spans="2:2" x14ac:dyDescent="0.25">
      <c r="B705" s="10"/>
    </row>
    <row r="706" spans="2:2" x14ac:dyDescent="0.25">
      <c r="B706" s="10"/>
    </row>
    <row r="707" spans="2:2" x14ac:dyDescent="0.25">
      <c r="B707" s="10"/>
    </row>
    <row r="708" spans="2:2" x14ac:dyDescent="0.25">
      <c r="B708" s="10"/>
    </row>
    <row r="709" spans="2:2" x14ac:dyDescent="0.25">
      <c r="B709" s="10"/>
    </row>
    <row r="710" spans="2:2" x14ac:dyDescent="0.25">
      <c r="B710" s="10"/>
    </row>
    <row r="711" spans="2:2" x14ac:dyDescent="0.25">
      <c r="B711" s="10"/>
    </row>
    <row r="712" spans="2:2" x14ac:dyDescent="0.25">
      <c r="B712" s="10"/>
    </row>
    <row r="713" spans="2:2" x14ac:dyDescent="0.25">
      <c r="B713" s="10"/>
    </row>
    <row r="714" spans="2:2" x14ac:dyDescent="0.25">
      <c r="B714" s="10"/>
    </row>
    <row r="715" spans="2:2" x14ac:dyDescent="0.25">
      <c r="B715" s="10"/>
    </row>
    <row r="716" spans="2:2" x14ac:dyDescent="0.25">
      <c r="B716" s="10"/>
    </row>
    <row r="717" spans="2:2" x14ac:dyDescent="0.25">
      <c r="B717" s="10"/>
    </row>
    <row r="718" spans="2:2" x14ac:dyDescent="0.25">
      <c r="B718" s="10"/>
    </row>
    <row r="719" spans="2:2" x14ac:dyDescent="0.25">
      <c r="B719" s="10"/>
    </row>
    <row r="720" spans="2:2" x14ac:dyDescent="0.25">
      <c r="B720" s="10"/>
    </row>
    <row r="721" spans="2:2" x14ac:dyDescent="0.25">
      <c r="B721" s="10"/>
    </row>
    <row r="722" spans="2:2" x14ac:dyDescent="0.25">
      <c r="B722" s="10"/>
    </row>
    <row r="723" spans="2:2" x14ac:dyDescent="0.25">
      <c r="B723" s="10"/>
    </row>
    <row r="724" spans="2:2" x14ac:dyDescent="0.25">
      <c r="B724" s="10"/>
    </row>
    <row r="725" spans="2:2" x14ac:dyDescent="0.25">
      <c r="B725" s="10"/>
    </row>
    <row r="726" spans="2:2" x14ac:dyDescent="0.25">
      <c r="B726" s="10"/>
    </row>
    <row r="727" spans="2:2" x14ac:dyDescent="0.25">
      <c r="B727" s="10"/>
    </row>
    <row r="728" spans="2:2" x14ac:dyDescent="0.25">
      <c r="B728" s="10"/>
    </row>
    <row r="729" spans="2:2" x14ac:dyDescent="0.25">
      <c r="B729" s="10"/>
    </row>
    <row r="730" spans="2:2" x14ac:dyDescent="0.25">
      <c r="B730" s="10"/>
    </row>
    <row r="731" spans="2:2" x14ac:dyDescent="0.25">
      <c r="B731" s="10"/>
    </row>
    <row r="732" spans="2:2" x14ac:dyDescent="0.25">
      <c r="B732" s="10"/>
    </row>
    <row r="733" spans="2:2" x14ac:dyDescent="0.25">
      <c r="B733" s="10"/>
    </row>
    <row r="734" spans="2:2" x14ac:dyDescent="0.25">
      <c r="B734" s="10"/>
    </row>
    <row r="735" spans="2:2" x14ac:dyDescent="0.25">
      <c r="B735" s="10"/>
    </row>
    <row r="736" spans="2:2" x14ac:dyDescent="0.25">
      <c r="B736" s="10"/>
    </row>
    <row r="737" spans="2:2" x14ac:dyDescent="0.25">
      <c r="B737" s="10"/>
    </row>
    <row r="738" spans="2:2" x14ac:dyDescent="0.25">
      <c r="B738" s="10"/>
    </row>
    <row r="739" spans="2:2" x14ac:dyDescent="0.25">
      <c r="B739" s="10"/>
    </row>
    <row r="740" spans="2:2" x14ac:dyDescent="0.25">
      <c r="B740" s="10"/>
    </row>
    <row r="741" spans="2:2" x14ac:dyDescent="0.25">
      <c r="B741" s="10"/>
    </row>
    <row r="742" spans="2:2" x14ac:dyDescent="0.25">
      <c r="B742" s="10"/>
    </row>
    <row r="743" spans="2:2" x14ac:dyDescent="0.25">
      <c r="B743" s="10"/>
    </row>
    <row r="744" spans="2:2" x14ac:dyDescent="0.25">
      <c r="B744" s="10"/>
    </row>
    <row r="745" spans="2:2" x14ac:dyDescent="0.25">
      <c r="B745" s="10"/>
    </row>
    <row r="746" spans="2:2" x14ac:dyDescent="0.25">
      <c r="B746" s="10"/>
    </row>
    <row r="747" spans="2:2" x14ac:dyDescent="0.25">
      <c r="B747" s="10"/>
    </row>
    <row r="748" spans="2:2" x14ac:dyDescent="0.25">
      <c r="B748" s="10"/>
    </row>
    <row r="749" spans="2:2" x14ac:dyDescent="0.25">
      <c r="B749" s="10"/>
    </row>
    <row r="750" spans="2:2" x14ac:dyDescent="0.25">
      <c r="B750" s="10"/>
    </row>
    <row r="751" spans="2:2" x14ac:dyDescent="0.25">
      <c r="B751" s="10"/>
    </row>
    <row r="752" spans="2:2" x14ac:dyDescent="0.25">
      <c r="B752" s="10"/>
    </row>
    <row r="753" spans="2:2" x14ac:dyDescent="0.25">
      <c r="B753" s="10"/>
    </row>
    <row r="754" spans="2:2" x14ac:dyDescent="0.25">
      <c r="B754" s="10"/>
    </row>
    <row r="755" spans="2:2" x14ac:dyDescent="0.25">
      <c r="B755" s="10"/>
    </row>
    <row r="756" spans="2:2" x14ac:dyDescent="0.25">
      <c r="B756" s="10"/>
    </row>
    <row r="757" spans="2:2" x14ac:dyDescent="0.25">
      <c r="B757" s="10"/>
    </row>
    <row r="758" spans="2:2" x14ac:dyDescent="0.25">
      <c r="B758" s="10"/>
    </row>
    <row r="759" spans="2:2" x14ac:dyDescent="0.25">
      <c r="B759" s="10"/>
    </row>
    <row r="760" spans="2:2" x14ac:dyDescent="0.25">
      <c r="B760" s="10"/>
    </row>
    <row r="761" spans="2:2" x14ac:dyDescent="0.25">
      <c r="B761" s="10"/>
    </row>
    <row r="762" spans="2:2" x14ac:dyDescent="0.25">
      <c r="B762" s="10"/>
    </row>
    <row r="763" spans="2:2" x14ac:dyDescent="0.25">
      <c r="B763" s="10"/>
    </row>
    <row r="764" spans="2:2" x14ac:dyDescent="0.25">
      <c r="B764" s="10"/>
    </row>
    <row r="765" spans="2:2" x14ac:dyDescent="0.25">
      <c r="B765" s="10"/>
    </row>
    <row r="766" spans="2:2" x14ac:dyDescent="0.25">
      <c r="B766" s="10"/>
    </row>
    <row r="767" spans="2:2" x14ac:dyDescent="0.25">
      <c r="B767" s="10"/>
    </row>
    <row r="768" spans="2:2" x14ac:dyDescent="0.25">
      <c r="B768" s="10"/>
    </row>
    <row r="769" spans="2:2" x14ac:dyDescent="0.25">
      <c r="B769" s="10"/>
    </row>
    <row r="770" spans="2:2" x14ac:dyDescent="0.25">
      <c r="B770" s="10"/>
    </row>
    <row r="771" spans="2:2" x14ac:dyDescent="0.25">
      <c r="B771" s="10"/>
    </row>
    <row r="772" spans="2:2" x14ac:dyDescent="0.25">
      <c r="B772" s="10"/>
    </row>
    <row r="773" spans="2:2" x14ac:dyDescent="0.25">
      <c r="B773" s="10"/>
    </row>
    <row r="774" spans="2:2" x14ac:dyDescent="0.25">
      <c r="B774" s="10"/>
    </row>
    <row r="775" spans="2:2" x14ac:dyDescent="0.25">
      <c r="B775" s="10"/>
    </row>
    <row r="776" spans="2:2" x14ac:dyDescent="0.25">
      <c r="B776" s="10"/>
    </row>
    <row r="777" spans="2:2" x14ac:dyDescent="0.25">
      <c r="B777" s="10"/>
    </row>
    <row r="778" spans="2:2" x14ac:dyDescent="0.25">
      <c r="B778" s="10"/>
    </row>
    <row r="779" spans="2:2" x14ac:dyDescent="0.25">
      <c r="B779" s="10"/>
    </row>
    <row r="780" spans="2:2" x14ac:dyDescent="0.25">
      <c r="B780" s="10"/>
    </row>
    <row r="781" spans="2:2" x14ac:dyDescent="0.25">
      <c r="B781" s="10"/>
    </row>
    <row r="782" spans="2:2" x14ac:dyDescent="0.25">
      <c r="B782" s="10"/>
    </row>
    <row r="783" spans="2:2" x14ac:dyDescent="0.25">
      <c r="B783" s="10"/>
    </row>
    <row r="784" spans="2:2" x14ac:dyDescent="0.25">
      <c r="B784" s="10"/>
    </row>
    <row r="785" spans="2:2" x14ac:dyDescent="0.25">
      <c r="B785" s="10"/>
    </row>
    <row r="786" spans="2:2" x14ac:dyDescent="0.25">
      <c r="B786" s="10"/>
    </row>
    <row r="787" spans="2:2" x14ac:dyDescent="0.25">
      <c r="B787" s="10"/>
    </row>
    <row r="788" spans="2:2" x14ac:dyDescent="0.25">
      <c r="B788" s="10"/>
    </row>
    <row r="789" spans="2:2" x14ac:dyDescent="0.25">
      <c r="B789" s="10"/>
    </row>
    <row r="790" spans="2:2" x14ac:dyDescent="0.25">
      <c r="B790" s="10"/>
    </row>
    <row r="791" spans="2:2" x14ac:dyDescent="0.25">
      <c r="B791" s="10"/>
    </row>
    <row r="792" spans="2:2" x14ac:dyDescent="0.25">
      <c r="B792" s="10"/>
    </row>
    <row r="793" spans="2:2" x14ac:dyDescent="0.25">
      <c r="B793" s="10"/>
    </row>
    <row r="794" spans="2:2" x14ac:dyDescent="0.25">
      <c r="B794" s="10"/>
    </row>
    <row r="795" spans="2:2" x14ac:dyDescent="0.25">
      <c r="B795" s="10"/>
    </row>
    <row r="796" spans="2:2" x14ac:dyDescent="0.25">
      <c r="B796" s="10"/>
    </row>
    <row r="797" spans="2:2" x14ac:dyDescent="0.25">
      <c r="B797" s="10"/>
    </row>
    <row r="798" spans="2:2" x14ac:dyDescent="0.25">
      <c r="B798" s="10"/>
    </row>
    <row r="799" spans="2:2" x14ac:dyDescent="0.25">
      <c r="B799" s="10"/>
    </row>
    <row r="800" spans="2:2" x14ac:dyDescent="0.25">
      <c r="B800" s="10"/>
    </row>
    <row r="801" spans="2:2" x14ac:dyDescent="0.25">
      <c r="B801" s="10"/>
    </row>
    <row r="802" spans="2:2" x14ac:dyDescent="0.25">
      <c r="B802" s="10"/>
    </row>
    <row r="803" spans="2:2" x14ac:dyDescent="0.25">
      <c r="B803" s="10"/>
    </row>
    <row r="804" spans="2:2" x14ac:dyDescent="0.25">
      <c r="B804" s="10"/>
    </row>
    <row r="805" spans="2:2" x14ac:dyDescent="0.25">
      <c r="B805" s="10"/>
    </row>
    <row r="806" spans="2:2" x14ac:dyDescent="0.25">
      <c r="B806" s="10"/>
    </row>
    <row r="807" spans="2:2" x14ac:dyDescent="0.25">
      <c r="B807" s="10"/>
    </row>
    <row r="808" spans="2:2" x14ac:dyDescent="0.25">
      <c r="B808" s="10"/>
    </row>
    <row r="809" spans="2:2" x14ac:dyDescent="0.25">
      <c r="B809" s="10"/>
    </row>
    <row r="810" spans="2:2" x14ac:dyDescent="0.25">
      <c r="B810" s="10"/>
    </row>
    <row r="811" spans="2:2" x14ac:dyDescent="0.25">
      <c r="B811" s="10"/>
    </row>
    <row r="812" spans="2:2" x14ac:dyDescent="0.25">
      <c r="B812" s="10"/>
    </row>
    <row r="813" spans="2:2" x14ac:dyDescent="0.25">
      <c r="B813" s="10"/>
    </row>
  </sheetData>
  <mergeCells count="21">
    <mergeCell ref="A462:I462"/>
    <mergeCell ref="A465:I465"/>
    <mergeCell ref="H11:H12"/>
    <mergeCell ref="I11:I12"/>
    <mergeCell ref="F11:F12"/>
    <mergeCell ref="G11:G12"/>
    <mergeCell ref="A44:C44"/>
    <mergeCell ref="A11:C11"/>
    <mergeCell ref="A12:C12"/>
    <mergeCell ref="D11:D12"/>
    <mergeCell ref="E11:E12"/>
    <mergeCell ref="A1:I1"/>
    <mergeCell ref="A3:I3"/>
    <mergeCell ref="H8:I8"/>
    <mergeCell ref="A4:I4"/>
    <mergeCell ref="A6:I6"/>
    <mergeCell ref="A8:A9"/>
    <mergeCell ref="B8:B9"/>
    <mergeCell ref="C8:C9"/>
    <mergeCell ref="D8:E8"/>
    <mergeCell ref="F8:G8"/>
  </mergeCells>
  <pageMargins left="7.874015748031496E-2" right="7.874015748031496E-2" top="0.59055118110236227" bottom="7.874015748031496E-2" header="0.31496062992125984" footer="7.874015748031496E-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видатки 2021</vt:lpstr>
      <vt:lpstr>'видатки 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2022-09-19T08:21:15Z</dcterms:modified>
</cp:coreProperties>
</file>