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листопад 2021" sheetId="30" r:id="rId1"/>
  </sheets>
  <definedNames>
    <definedName name="_xlnm.Print_Titles" localSheetId="0">'січень-листопад 2021'!$5:$6</definedName>
  </definedNames>
  <calcPr calcId="145621" refMode="R1C1"/>
</workbook>
</file>

<file path=xl/calcChain.xml><?xml version="1.0" encoding="utf-8"?>
<calcChain xmlns="http://schemas.openxmlformats.org/spreadsheetml/2006/main">
  <c r="E86" i="30" l="1"/>
  <c r="D85" i="30"/>
  <c r="E85" i="30" s="1"/>
  <c r="C85" i="30"/>
  <c r="E84" i="30"/>
  <c r="D83" i="30"/>
  <c r="E83" i="30" s="1"/>
  <c r="C83" i="30"/>
  <c r="E82" i="30"/>
  <c r="E81" i="30"/>
  <c r="D80" i="30"/>
  <c r="C80" i="30"/>
  <c r="E79" i="30"/>
  <c r="E78" i="30"/>
  <c r="E77" i="30"/>
  <c r="D76" i="30"/>
  <c r="C76" i="30"/>
  <c r="E76" i="30" s="1"/>
  <c r="E75" i="30"/>
  <c r="E74" i="30"/>
  <c r="D73" i="30"/>
  <c r="E73" i="30" s="1"/>
  <c r="C73" i="30"/>
  <c r="E72" i="30"/>
  <c r="E71" i="30"/>
  <c r="D70" i="30"/>
  <c r="C70" i="30"/>
  <c r="E70" i="30" s="1"/>
  <c r="E69" i="30"/>
  <c r="E68" i="30"/>
  <c r="E67" i="30"/>
  <c r="E66" i="30"/>
  <c r="D65" i="30"/>
  <c r="E65" i="30" s="1"/>
  <c r="C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D50" i="30"/>
  <c r="C50" i="30"/>
  <c r="E47" i="30"/>
  <c r="E46" i="30"/>
  <c r="D45" i="30"/>
  <c r="C45" i="30"/>
  <c r="E45" i="30" s="1"/>
  <c r="E44" i="30"/>
  <c r="E43" i="30"/>
  <c r="D42" i="30"/>
  <c r="E42" i="30" s="1"/>
  <c r="C42" i="30"/>
  <c r="E41" i="30"/>
  <c r="E40" i="30"/>
  <c r="E39" i="30"/>
  <c r="E38" i="30"/>
  <c r="D37" i="30"/>
  <c r="C37" i="30"/>
  <c r="E37" i="30" s="1"/>
  <c r="E36" i="30"/>
  <c r="E35" i="30"/>
  <c r="E34" i="30"/>
  <c r="E33" i="30"/>
  <c r="E32" i="30"/>
  <c r="E31" i="30"/>
  <c r="E30" i="30"/>
  <c r="E29" i="30"/>
  <c r="E28" i="30"/>
  <c r="D27" i="30"/>
  <c r="C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D10" i="30"/>
  <c r="E10" i="30" s="1"/>
  <c r="C10" i="30"/>
  <c r="E9" i="30"/>
  <c r="D8" i="30"/>
  <c r="C8" i="30"/>
  <c r="C48" i="30" s="1"/>
  <c r="D87" i="30" l="1"/>
  <c r="E80" i="30"/>
  <c r="E50" i="30"/>
  <c r="E27" i="30"/>
  <c r="D48" i="30"/>
  <c r="E48" i="30" s="1"/>
  <c r="C88" i="30"/>
  <c r="E8" i="30"/>
  <c r="C87" i="30"/>
  <c r="E87" i="30" l="1"/>
  <c r="D88" i="30"/>
  <c r="E88" i="30" s="1"/>
</calcChain>
</file>

<file path=xl/sharedStrings.xml><?xml version="1.0" encoding="utf-8"?>
<sst xmlns="http://schemas.openxmlformats.org/spreadsheetml/2006/main" count="92" uniqueCount="68">
  <si>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</si>
  <si>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</si>
  <si>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</si>
  <si>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</si>
  <si>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</si>
  <si>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</si>
  <si>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</si>
  <si>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</si>
  <si>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</si>
  <si>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</si>
  <si>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</si>
  <si>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</si>
  <si>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</si>
  <si>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</si>
  <si>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</si>
  <si>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</si>
  <si>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</si>
  <si>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</si>
  <si>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</si>
  <si>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</si>
  <si>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</si>
  <si>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</si>
  <si>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</si>
  <si>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</si>
  <si>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</si>
  <si>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</si>
  <si>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</si>
  <si>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</si>
  <si>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</si>
  <si>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</si>
  <si>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</si>
  <si>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</si>
  <si>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</si>
  <si>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</si>
  <si>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</si>
  <si>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</si>
  <si>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</si>
  <si>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</si>
  <si>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</si>
  <si>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</si>
  <si>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</si>
  <si>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</si>
  <si>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</si>
  <si>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</si>
  <si>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</si>
  <si>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</si>
  <si>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</si>
  <si>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</si>
  <si>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</si>
  <si>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</si>
  <si>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</si>
  <si>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</si>
  <si>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</si>
  <si>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</si>
  <si>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</si>
  <si>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</si>
  <si>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</si>
  <si>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</si>
  <si>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</si>
  <si>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</si>
  <si>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умов»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</si>
  <si>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</si>
  <si>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</si>
  <si>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</si>
  <si>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</si>
  <si>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бюджетам»</t>
  </si>
  <si>
    <t>щодо використання бюджетних коштів за січень - листопад 2021 року</t>
  </si>
  <si>
    <t>Виконано станом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</si>
</sst>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H15" sqref="H15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66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67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125826.4</v>
      </c>
      <c r="D8" s="11">
        <f>SUM(D9:D9)</f>
        <v>112167.6</v>
      </c>
      <c r="E8" s="11">
        <f>D8/C8*100</f>
        <v>89.144726384923999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125826.4</v>
      </c>
      <c r="D9" s="12">
        <v>112167.6</v>
      </c>
      <c r="E9" s="12">
        <f t="shared" ref="E9:E88" si="0">D9/C9*100</f>
        <v>89.144726384923999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SUM(C11:C26)</f>
        <v>2470831</v>
      </c>
      <c r="D10" s="11">
        <f>SUM(D11:D26)</f>
        <v>2037336.7999999998</v>
      </c>
      <c r="E10" s="11">
        <f t="shared" si="0"/>
        <v>82.455530143502315</v>
      </c>
      <c r="F10"/>
      <c r="G10"/>
      <c r="H10"/>
      <c r="I10"/>
    </row>
    <row r="11" spans="1:9" ht="17.25" customHeight="1" x14ac:dyDescent="0.25">
      <c r="A11" s="4" t="s">
        <v>20</v>
      </c>
      <c r="B11" s="10">
        <v>4711010</v>
      </c>
      <c r="C11" s="12">
        <v>796038.7</v>
      </c>
      <c r="D11" s="12">
        <v>653760.4</v>
      </c>
      <c r="E11" s="12">
        <f t="shared" si="0"/>
        <v>82.126710673739865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720251.5</v>
      </c>
      <c r="D12" s="12">
        <v>564620.6</v>
      </c>
      <c r="E12" s="12">
        <f t="shared" si="0"/>
        <v>78.392144966029221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61586.2</v>
      </c>
      <c r="D13" s="12">
        <v>47737.4</v>
      </c>
      <c r="E13" s="12">
        <f t="shared" si="0"/>
        <v>77.513144178403621</v>
      </c>
      <c r="F13"/>
      <c r="G13"/>
      <c r="H13"/>
      <c r="I13"/>
    </row>
    <row r="14" spans="1:9" ht="19.5" customHeight="1" x14ac:dyDescent="0.25">
      <c r="A14" s="4" t="s">
        <v>46</v>
      </c>
      <c r="B14" s="10">
        <v>4711031</v>
      </c>
      <c r="C14" s="12">
        <v>593263.80000000005</v>
      </c>
      <c r="D14" s="12">
        <v>523660.6</v>
      </c>
      <c r="E14" s="12">
        <f t="shared" si="0"/>
        <v>88.267748681109467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31921.9</v>
      </c>
      <c r="E15" s="12">
        <f t="shared" si="0"/>
        <v>90.627998750816232</v>
      </c>
      <c r="F15"/>
      <c r="G15"/>
      <c r="H15"/>
      <c r="I15"/>
    </row>
    <row r="16" spans="1:9" ht="19.5" customHeight="1" x14ac:dyDescent="0.25">
      <c r="A16" s="4" t="s">
        <v>46</v>
      </c>
      <c r="B16" s="10">
        <v>4711061</v>
      </c>
      <c r="C16" s="12">
        <v>3590.2</v>
      </c>
      <c r="D16" s="12">
        <v>3590.2</v>
      </c>
      <c r="E16" s="12">
        <f t="shared" si="0"/>
        <v>100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105471.8</v>
      </c>
      <c r="D17" s="12">
        <v>82670.8</v>
      </c>
      <c r="E17" s="12">
        <f t="shared" si="0"/>
        <v>78.38189923752131</v>
      </c>
      <c r="F17"/>
      <c r="G17"/>
      <c r="H17"/>
      <c r="I17"/>
    </row>
    <row r="18" spans="1:9" ht="19.5" customHeight="1" x14ac:dyDescent="0.25">
      <c r="A18" s="4" t="s">
        <v>43</v>
      </c>
      <c r="B18" s="10">
        <v>4711080</v>
      </c>
      <c r="C18" s="12">
        <v>78710.8</v>
      </c>
      <c r="D18" s="12">
        <v>69734.7</v>
      </c>
      <c r="E18" s="12">
        <f t="shared" si="0"/>
        <v>88.596101170360356</v>
      </c>
      <c r="F18"/>
      <c r="G18"/>
      <c r="H18"/>
      <c r="I18"/>
    </row>
    <row r="19" spans="1:9" ht="19.5" customHeight="1" x14ac:dyDescent="0.25">
      <c r="A19" s="4" t="s">
        <v>21</v>
      </c>
      <c r="B19" s="10">
        <v>4711141</v>
      </c>
      <c r="C19" s="12">
        <v>49686.3</v>
      </c>
      <c r="D19" s="12">
        <v>40904.699999999997</v>
      </c>
      <c r="E19" s="12">
        <f t="shared" si="0"/>
        <v>82.325912776761385</v>
      </c>
      <c r="F19"/>
      <c r="G19"/>
      <c r="H19"/>
      <c r="I19"/>
    </row>
    <row r="20" spans="1:9" ht="20.25" customHeight="1" x14ac:dyDescent="0.25">
      <c r="A20" s="4" t="s">
        <v>22</v>
      </c>
      <c r="B20" s="10">
        <v>4711142</v>
      </c>
      <c r="C20" s="12">
        <v>72.900000000000006</v>
      </c>
      <c r="D20" s="12">
        <v>47.1</v>
      </c>
      <c r="E20" s="12">
        <f t="shared" si="0"/>
        <v>64.609053497942384</v>
      </c>
      <c r="F20"/>
      <c r="G20"/>
      <c r="H20"/>
      <c r="I20"/>
    </row>
    <row r="21" spans="1:9" ht="29.25" customHeight="1" x14ac:dyDescent="0.25">
      <c r="A21" s="4" t="s">
        <v>47</v>
      </c>
      <c r="B21" s="10">
        <v>4711151</v>
      </c>
      <c r="C21" s="12">
        <v>5076.3</v>
      </c>
      <c r="D21" s="12">
        <v>4277.1000000000004</v>
      </c>
      <c r="E21" s="12">
        <f t="shared" si="0"/>
        <v>84.256249630636489</v>
      </c>
      <c r="F21"/>
      <c r="G21"/>
      <c r="H21"/>
      <c r="I21"/>
    </row>
    <row r="22" spans="1:9" ht="27" customHeight="1" x14ac:dyDescent="0.25">
      <c r="A22" s="4" t="s">
        <v>48</v>
      </c>
      <c r="B22" s="10">
        <v>4711152</v>
      </c>
      <c r="C22" s="12">
        <v>1499</v>
      </c>
      <c r="D22" s="12">
        <v>1358.4</v>
      </c>
      <c r="E22" s="12">
        <f t="shared" si="0"/>
        <v>90.620413609072727</v>
      </c>
      <c r="F22"/>
      <c r="G22"/>
      <c r="H22"/>
      <c r="I22"/>
    </row>
    <row r="23" spans="1:9" ht="47.25" customHeight="1" x14ac:dyDescent="0.25">
      <c r="A23" s="4" t="s">
        <v>63</v>
      </c>
      <c r="B23" s="10">
        <v>4711181</v>
      </c>
      <c r="C23" s="12">
        <v>9431.5</v>
      </c>
      <c r="D23" s="12">
        <v>9262.4</v>
      </c>
      <c r="E23" s="12">
        <f t="shared" si="0"/>
        <v>98.207072045803955</v>
      </c>
      <c r="F23"/>
      <c r="G23"/>
      <c r="H23"/>
      <c r="I23"/>
    </row>
    <row r="24" spans="1:9" ht="48" customHeight="1" x14ac:dyDescent="0.25">
      <c r="A24" s="4" t="s">
        <v>61</v>
      </c>
      <c r="B24" s="10">
        <v>4711182</v>
      </c>
      <c r="C24" s="12">
        <v>6591.2</v>
      </c>
      <c r="D24" s="12">
        <v>2225.9</v>
      </c>
      <c r="E24" s="12">
        <f t="shared" si="0"/>
        <v>33.770785289476876</v>
      </c>
      <c r="F24"/>
      <c r="G24"/>
      <c r="H24"/>
      <c r="I24"/>
    </row>
    <row r="25" spans="1:9" ht="40.5" customHeight="1" x14ac:dyDescent="0.25">
      <c r="A25" s="4" t="s">
        <v>49</v>
      </c>
      <c r="B25" s="10">
        <v>4711200</v>
      </c>
      <c r="C25" s="12">
        <v>2729.2</v>
      </c>
      <c r="D25" s="12">
        <v>1564.6</v>
      </c>
      <c r="E25" s="12">
        <f t="shared" si="0"/>
        <v>57.328154770628757</v>
      </c>
      <c r="F25"/>
      <c r="G25"/>
      <c r="H25"/>
      <c r="I25"/>
    </row>
    <row r="26" spans="1:9" ht="41.25" customHeight="1" x14ac:dyDescent="0.25">
      <c r="A26" s="4" t="s">
        <v>54</v>
      </c>
      <c r="B26" s="10">
        <v>4711210</v>
      </c>
      <c r="C26" s="12">
        <v>1608.6</v>
      </c>
      <c r="D26" s="12">
        <v>0</v>
      </c>
      <c r="E26" s="12">
        <f t="shared" si="0"/>
        <v>0</v>
      </c>
      <c r="F26"/>
      <c r="G26"/>
      <c r="H26"/>
      <c r="I26"/>
    </row>
    <row r="27" spans="1:9" ht="20.25" customHeight="1" x14ac:dyDescent="0.25">
      <c r="A27" s="2" t="s">
        <v>9</v>
      </c>
      <c r="B27" s="3">
        <v>4713000</v>
      </c>
      <c r="C27" s="11">
        <f>SUM(C28:C36)</f>
        <v>38391.700000000004</v>
      </c>
      <c r="D27" s="11">
        <f>SUM(D28:D36)</f>
        <v>32032</v>
      </c>
      <c r="E27" s="11">
        <f t="shared" si="0"/>
        <v>83.434700729584762</v>
      </c>
      <c r="F27"/>
      <c r="G27"/>
      <c r="H27"/>
      <c r="I27"/>
    </row>
    <row r="28" spans="1:9" ht="43.5" customHeight="1" x14ac:dyDescent="0.25">
      <c r="A28" s="4" t="s">
        <v>39</v>
      </c>
      <c r="B28" s="10">
        <v>4713111</v>
      </c>
      <c r="C28" s="12">
        <v>60</v>
      </c>
      <c r="D28" s="12">
        <v>59.8</v>
      </c>
      <c r="E28" s="12">
        <f t="shared" si="0"/>
        <v>99.666666666666657</v>
      </c>
      <c r="F28"/>
      <c r="G28"/>
      <c r="H28"/>
      <c r="I28"/>
    </row>
    <row r="29" spans="1:9" ht="18.75" customHeight="1" x14ac:dyDescent="0.25">
      <c r="A29" s="4" t="s">
        <v>51</v>
      </c>
      <c r="B29" s="10">
        <v>4713121</v>
      </c>
      <c r="C29" s="12">
        <v>10836.1</v>
      </c>
      <c r="D29" s="12">
        <v>9651.2999999999993</v>
      </c>
      <c r="E29" s="12">
        <f t="shared" si="0"/>
        <v>89.06617694558004</v>
      </c>
      <c r="F29"/>
      <c r="G29"/>
      <c r="H29"/>
      <c r="I29"/>
    </row>
    <row r="30" spans="1:9" ht="20.25" customHeight="1" x14ac:dyDescent="0.25">
      <c r="A30" s="4" t="s">
        <v>23</v>
      </c>
      <c r="B30" s="10">
        <v>4713123</v>
      </c>
      <c r="C30" s="12">
        <v>20</v>
      </c>
      <c r="D30" s="12">
        <v>20</v>
      </c>
      <c r="E30" s="12">
        <f t="shared" si="0"/>
        <v>100</v>
      </c>
      <c r="F30"/>
      <c r="G30"/>
      <c r="H30"/>
      <c r="I30"/>
    </row>
    <row r="31" spans="1:9" ht="20.25" customHeight="1" x14ac:dyDescent="0.25">
      <c r="A31" s="4" t="s">
        <v>24</v>
      </c>
      <c r="B31" s="10">
        <v>4713132</v>
      </c>
      <c r="C31" s="12">
        <v>16633.2</v>
      </c>
      <c r="D31" s="12">
        <v>13392.9</v>
      </c>
      <c r="E31" s="12">
        <f t="shared" si="0"/>
        <v>80.519082317293126</v>
      </c>
      <c r="F31"/>
      <c r="G31"/>
      <c r="H31"/>
      <c r="I31"/>
    </row>
    <row r="32" spans="1:9" ht="18" customHeight="1" x14ac:dyDescent="0.25">
      <c r="A32" s="4" t="s">
        <v>25</v>
      </c>
      <c r="B32" s="10">
        <v>4713133</v>
      </c>
      <c r="C32" s="12">
        <v>447.4</v>
      </c>
      <c r="D32" s="12">
        <v>104</v>
      </c>
      <c r="E32" s="12">
        <f t="shared" si="0"/>
        <v>23.245417970496202</v>
      </c>
      <c r="F32"/>
      <c r="G32"/>
      <c r="H32"/>
      <c r="I32"/>
    </row>
    <row r="33" spans="1:9" ht="31.5" customHeight="1" x14ac:dyDescent="0.25">
      <c r="A33" s="4" t="s">
        <v>26</v>
      </c>
      <c r="B33" s="10">
        <v>4713192</v>
      </c>
      <c r="C33" s="12">
        <v>1368.2</v>
      </c>
      <c r="D33" s="12">
        <v>1146.4000000000001</v>
      </c>
      <c r="E33" s="12">
        <f t="shared" si="0"/>
        <v>83.78891974857477</v>
      </c>
      <c r="F33"/>
      <c r="G33"/>
      <c r="H33"/>
      <c r="I33"/>
    </row>
    <row r="34" spans="1:9" ht="17.25" customHeight="1" x14ac:dyDescent="0.25">
      <c r="A34" s="4" t="s">
        <v>10</v>
      </c>
      <c r="B34" s="10">
        <v>4713210</v>
      </c>
      <c r="C34" s="12">
        <v>63.4</v>
      </c>
      <c r="D34" s="12">
        <v>0</v>
      </c>
      <c r="E34" s="12">
        <f t="shared" si="0"/>
        <v>0</v>
      </c>
      <c r="F34"/>
      <c r="G34"/>
      <c r="H34"/>
      <c r="I34"/>
    </row>
    <row r="35" spans="1:9" ht="33" customHeight="1" x14ac:dyDescent="0.25">
      <c r="A35" s="4" t="s">
        <v>27</v>
      </c>
      <c r="B35" s="10">
        <v>4713241</v>
      </c>
      <c r="C35" s="12">
        <v>1446.1</v>
      </c>
      <c r="D35" s="12">
        <v>1289.3</v>
      </c>
      <c r="E35" s="12">
        <f t="shared" si="0"/>
        <v>89.157043081391336</v>
      </c>
      <c r="F35"/>
      <c r="G35"/>
      <c r="H35"/>
      <c r="I35"/>
    </row>
    <row r="36" spans="1:9" ht="22.5" customHeight="1" x14ac:dyDescent="0.25">
      <c r="A36" s="4" t="s">
        <v>28</v>
      </c>
      <c r="B36" s="10">
        <v>4713242</v>
      </c>
      <c r="C36" s="12">
        <v>7517.3</v>
      </c>
      <c r="D36" s="12">
        <v>6368.3</v>
      </c>
      <c r="E36" s="12">
        <f t="shared" si="0"/>
        <v>84.715256807630396</v>
      </c>
      <c r="F36"/>
      <c r="G36"/>
      <c r="H36"/>
      <c r="I36"/>
    </row>
    <row r="37" spans="1:9" ht="20.25" customHeight="1" x14ac:dyDescent="0.25">
      <c r="A37" s="2" t="s">
        <v>11</v>
      </c>
      <c r="B37" s="3">
        <v>4714000</v>
      </c>
      <c r="C37" s="11">
        <f>SUM(C38:C41)</f>
        <v>28111.200000000004</v>
      </c>
      <c r="D37" s="11">
        <f t="shared" ref="D37" si="1">SUM(D38:D41)</f>
        <v>23884.899999999998</v>
      </c>
      <c r="E37" s="11">
        <f t="shared" si="0"/>
        <v>84.965778764335894</v>
      </c>
      <c r="F37"/>
      <c r="G37"/>
      <c r="H37"/>
      <c r="I37"/>
    </row>
    <row r="38" spans="1:9" ht="18.75" customHeight="1" x14ac:dyDescent="0.25">
      <c r="A38" s="4" t="s">
        <v>29</v>
      </c>
      <c r="B38" s="10">
        <v>4714030</v>
      </c>
      <c r="C38" s="12">
        <v>19128</v>
      </c>
      <c r="D38" s="12">
        <v>16457.599999999999</v>
      </c>
      <c r="E38" s="12">
        <f t="shared" si="0"/>
        <v>86.039314094521117</v>
      </c>
      <c r="F38"/>
      <c r="G38"/>
      <c r="H38"/>
      <c r="I38"/>
    </row>
    <row r="39" spans="1:9" ht="30.75" customHeight="1" x14ac:dyDescent="0.25">
      <c r="A39" s="4" t="s">
        <v>30</v>
      </c>
      <c r="B39" s="10">
        <v>4714060</v>
      </c>
      <c r="C39" s="12">
        <v>5656.4</v>
      </c>
      <c r="D39" s="12">
        <v>4640.6000000000004</v>
      </c>
      <c r="E39" s="12">
        <f t="shared" si="0"/>
        <v>82.041581217735668</v>
      </c>
      <c r="F39"/>
      <c r="G39"/>
      <c r="H39"/>
      <c r="I39"/>
    </row>
    <row r="40" spans="1:9" ht="18.75" customHeight="1" x14ac:dyDescent="0.25">
      <c r="A40" s="4" t="s">
        <v>31</v>
      </c>
      <c r="B40" s="10">
        <v>4714081</v>
      </c>
      <c r="C40" s="12">
        <v>2765.4</v>
      </c>
      <c r="D40" s="12">
        <v>2476.6999999999998</v>
      </c>
      <c r="E40" s="12">
        <f t="shared" si="0"/>
        <v>89.560280610399928</v>
      </c>
      <c r="F40"/>
      <c r="G40"/>
      <c r="H40"/>
      <c r="I40"/>
    </row>
    <row r="41" spans="1:9" ht="17.25" customHeight="1" x14ac:dyDescent="0.25">
      <c r="A41" s="4" t="s">
        <v>32</v>
      </c>
      <c r="B41" s="10">
        <v>4714082</v>
      </c>
      <c r="C41" s="12">
        <v>561.4</v>
      </c>
      <c r="D41" s="12">
        <v>310</v>
      </c>
      <c r="E41" s="12">
        <f t="shared" si="0"/>
        <v>55.219095119344495</v>
      </c>
      <c r="F41"/>
      <c r="G41"/>
      <c r="H41"/>
      <c r="I41"/>
    </row>
    <row r="42" spans="1:9" ht="22.5" customHeight="1" x14ac:dyDescent="0.25">
      <c r="A42" s="2" t="s">
        <v>12</v>
      </c>
      <c r="B42" s="3">
        <v>4715000</v>
      </c>
      <c r="C42" s="11">
        <f>C43+C44</f>
        <v>40573.1</v>
      </c>
      <c r="D42" s="11">
        <f t="shared" ref="D42" si="2">D43+D44</f>
        <v>34557.699999999997</v>
      </c>
      <c r="E42" s="11">
        <f t="shared" si="0"/>
        <v>85.17392065186047</v>
      </c>
      <c r="F42"/>
      <c r="G42"/>
      <c r="H42"/>
      <c r="I42"/>
    </row>
    <row r="43" spans="1:9" ht="31.5" customHeight="1" x14ac:dyDescent="0.25">
      <c r="A43" s="4" t="s">
        <v>33</v>
      </c>
      <c r="B43" s="10">
        <v>4715031</v>
      </c>
      <c r="C43" s="12">
        <v>40473.1</v>
      </c>
      <c r="D43" s="12">
        <v>34457.699999999997</v>
      </c>
      <c r="E43" s="12">
        <f t="shared" si="0"/>
        <v>85.13728871769149</v>
      </c>
      <c r="F43"/>
      <c r="G43"/>
      <c r="H43"/>
      <c r="I43"/>
    </row>
    <row r="44" spans="1:9" ht="44.25" customHeight="1" x14ac:dyDescent="0.25">
      <c r="A44" s="4" t="s">
        <v>34</v>
      </c>
      <c r="B44" s="10">
        <v>4715061</v>
      </c>
      <c r="C44" s="12">
        <v>100</v>
      </c>
      <c r="D44" s="12">
        <v>100</v>
      </c>
      <c r="E44" s="12">
        <f t="shared" si="0"/>
        <v>100</v>
      </c>
      <c r="F44"/>
      <c r="G44"/>
      <c r="H44"/>
      <c r="I44"/>
    </row>
    <row r="45" spans="1:9" ht="20.25" customHeight="1" x14ac:dyDescent="0.25">
      <c r="A45" s="2" t="s">
        <v>13</v>
      </c>
      <c r="B45" s="3">
        <v>4716000</v>
      </c>
      <c r="C45" s="11">
        <f>SUM(C46:C47)</f>
        <v>66981.100000000006</v>
      </c>
      <c r="D45" s="11">
        <f t="shared" ref="D45" si="3">SUM(D46:D47)</f>
        <v>55718.400000000001</v>
      </c>
      <c r="E45" s="11">
        <f t="shared" si="0"/>
        <v>83.185256736601815</v>
      </c>
      <c r="F45"/>
      <c r="G45"/>
      <c r="H45"/>
      <c r="I45"/>
    </row>
    <row r="46" spans="1:9" ht="20.25" customHeight="1" x14ac:dyDescent="0.25">
      <c r="A46" s="4" t="s">
        <v>37</v>
      </c>
      <c r="B46" s="10">
        <v>4716011</v>
      </c>
      <c r="C46" s="12">
        <v>4421.8</v>
      </c>
      <c r="D46" s="12">
        <v>4421.6000000000004</v>
      </c>
      <c r="E46" s="12">
        <f t="shared" si="0"/>
        <v>99.995476955086176</v>
      </c>
      <c r="F46"/>
      <c r="G46"/>
      <c r="H46"/>
      <c r="I46"/>
    </row>
    <row r="47" spans="1:9" ht="20.25" customHeight="1" x14ac:dyDescent="0.25">
      <c r="A47" s="4" t="s">
        <v>35</v>
      </c>
      <c r="B47" s="10">
        <v>4716030</v>
      </c>
      <c r="C47" s="12">
        <v>62559.3</v>
      </c>
      <c r="D47" s="12">
        <v>51296.800000000003</v>
      </c>
      <c r="E47" s="12">
        <f t="shared" si="0"/>
        <v>81.99708116938649</v>
      </c>
      <c r="F47"/>
      <c r="G47"/>
      <c r="H47"/>
      <c r="I47"/>
    </row>
    <row r="48" spans="1:9" ht="22.5" customHeight="1" x14ac:dyDescent="0.25">
      <c r="A48" s="2" t="s">
        <v>14</v>
      </c>
      <c r="B48" s="3"/>
      <c r="C48" s="11">
        <f>C8+C10+C27+C37+C42+C45</f>
        <v>2770714.5000000005</v>
      </c>
      <c r="D48" s="11">
        <f>D8+D10+D27+D37+D42+D45</f>
        <v>2295697.4</v>
      </c>
      <c r="E48" s="11">
        <f t="shared" si="0"/>
        <v>82.855790446832373</v>
      </c>
      <c r="F48"/>
      <c r="G48"/>
      <c r="H48"/>
      <c r="I48"/>
    </row>
    <row r="49" spans="1:9" ht="18" customHeight="1" x14ac:dyDescent="0.25">
      <c r="A49" s="3" t="s">
        <v>15</v>
      </c>
      <c r="B49" s="10"/>
      <c r="C49" s="12"/>
      <c r="D49" s="12"/>
      <c r="E49" s="11"/>
      <c r="F49"/>
      <c r="G49"/>
      <c r="H49"/>
      <c r="I49"/>
    </row>
    <row r="50" spans="1:9" ht="18" customHeight="1" x14ac:dyDescent="0.25">
      <c r="A50" s="2" t="s">
        <v>8</v>
      </c>
      <c r="B50" s="3">
        <v>4711000</v>
      </c>
      <c r="C50" s="11">
        <f>SUM(C51:C64)</f>
        <v>271785.90000000002</v>
      </c>
      <c r="D50" s="11">
        <f>SUM(D51:D64)</f>
        <v>132748.5</v>
      </c>
      <c r="E50" s="11">
        <f t="shared" si="0"/>
        <v>48.843041526436799</v>
      </c>
      <c r="F50"/>
      <c r="G50"/>
      <c r="H50"/>
      <c r="I50"/>
    </row>
    <row r="51" spans="1:9" ht="16.5" customHeight="1" x14ac:dyDescent="0.25">
      <c r="A51" s="4" t="s">
        <v>20</v>
      </c>
      <c r="B51" s="10">
        <v>4711010</v>
      </c>
      <c r="C51" s="12">
        <v>143108.29999999999</v>
      </c>
      <c r="D51" s="12">
        <v>76029.600000000006</v>
      </c>
      <c r="E51" s="12">
        <f t="shared" si="0"/>
        <v>53.127316864221022</v>
      </c>
      <c r="F51"/>
      <c r="G51"/>
      <c r="H51"/>
      <c r="I51"/>
    </row>
    <row r="52" spans="1:9" ht="18.75" customHeight="1" x14ac:dyDescent="0.25">
      <c r="A52" s="4" t="s">
        <v>46</v>
      </c>
      <c r="B52" s="10">
        <v>4711021</v>
      </c>
      <c r="C52" s="12">
        <v>91300.6</v>
      </c>
      <c r="D52" s="12">
        <v>42219.5</v>
      </c>
      <c r="E52" s="12">
        <f t="shared" si="0"/>
        <v>46.242302898338018</v>
      </c>
      <c r="F52"/>
      <c r="G52"/>
      <c r="H52"/>
      <c r="I52"/>
    </row>
    <row r="53" spans="1:9" ht="40.5" customHeight="1" x14ac:dyDescent="0.25">
      <c r="A53" s="4" t="s">
        <v>41</v>
      </c>
      <c r="B53" s="10">
        <v>4711022</v>
      </c>
      <c r="C53" s="12">
        <v>390</v>
      </c>
      <c r="D53" s="12">
        <v>428</v>
      </c>
      <c r="E53" s="12">
        <f t="shared" si="0"/>
        <v>109.74358974358975</v>
      </c>
      <c r="F53"/>
      <c r="G53"/>
      <c r="H53"/>
      <c r="I53"/>
    </row>
    <row r="54" spans="1:9" ht="18.75" customHeight="1" x14ac:dyDescent="0.25">
      <c r="A54" s="4" t="s">
        <v>46</v>
      </c>
      <c r="B54" s="10">
        <v>4711041</v>
      </c>
      <c r="C54" s="12">
        <v>5044.7</v>
      </c>
      <c r="D54" s="12">
        <v>3424.5</v>
      </c>
      <c r="E54" s="12">
        <f t="shared" si="0"/>
        <v>67.883124863718365</v>
      </c>
      <c r="F54"/>
      <c r="G54"/>
      <c r="H54"/>
      <c r="I54"/>
    </row>
    <row r="55" spans="1:9" ht="28.5" customHeight="1" x14ac:dyDescent="0.25">
      <c r="A55" s="4" t="s">
        <v>42</v>
      </c>
      <c r="B55" s="10">
        <v>4711070</v>
      </c>
      <c r="C55" s="12">
        <v>1173.0999999999999</v>
      </c>
      <c r="D55" s="12">
        <v>312.60000000000002</v>
      </c>
      <c r="E55" s="12">
        <f t="shared" si="0"/>
        <v>26.647344642400483</v>
      </c>
      <c r="F55"/>
      <c r="G55"/>
      <c r="H55"/>
      <c r="I55"/>
    </row>
    <row r="56" spans="1:9" ht="19.5" customHeight="1" x14ac:dyDescent="0.25">
      <c r="A56" s="4" t="s">
        <v>43</v>
      </c>
      <c r="B56" s="10">
        <v>4711080</v>
      </c>
      <c r="C56" s="12">
        <v>8860.4</v>
      </c>
      <c r="D56" s="12">
        <v>5192.3999999999996</v>
      </c>
      <c r="E56" s="12">
        <f t="shared" si="0"/>
        <v>58.602320437000586</v>
      </c>
      <c r="F56"/>
      <c r="G56"/>
      <c r="H56"/>
      <c r="I56"/>
    </row>
    <row r="57" spans="1:9" ht="19.5" customHeight="1" x14ac:dyDescent="0.25">
      <c r="A57" s="4" t="s">
        <v>21</v>
      </c>
      <c r="B57" s="10">
        <v>4711141</v>
      </c>
      <c r="C57" s="12">
        <v>1500.9</v>
      </c>
      <c r="D57" s="12">
        <v>1390.1</v>
      </c>
      <c r="E57" s="12">
        <f t="shared" si="0"/>
        <v>92.617762675727889</v>
      </c>
      <c r="F57"/>
      <c r="G57"/>
      <c r="H57"/>
      <c r="I57"/>
    </row>
    <row r="58" spans="1:9" ht="41.25" customHeight="1" x14ac:dyDescent="0.25">
      <c r="A58" s="4" t="s">
        <v>64</v>
      </c>
      <c r="B58" s="10">
        <v>4711171</v>
      </c>
      <c r="C58" s="12">
        <v>208.6</v>
      </c>
      <c r="D58" s="12">
        <v>0</v>
      </c>
      <c r="E58" s="12">
        <f t="shared" si="0"/>
        <v>0</v>
      </c>
      <c r="F58"/>
      <c r="G58"/>
      <c r="H58"/>
      <c r="I58"/>
    </row>
    <row r="59" spans="1:9" ht="40.5" customHeight="1" x14ac:dyDescent="0.25">
      <c r="A59" s="4" t="s">
        <v>65</v>
      </c>
      <c r="B59" s="10">
        <v>4711172</v>
      </c>
      <c r="C59" s="12">
        <v>486.5</v>
      </c>
      <c r="D59" s="12">
        <v>0</v>
      </c>
      <c r="E59" s="12">
        <f t="shared" si="0"/>
        <v>0</v>
      </c>
      <c r="F59"/>
      <c r="G59"/>
      <c r="H59"/>
      <c r="I59"/>
    </row>
    <row r="60" spans="1:9" ht="48.75" customHeight="1" x14ac:dyDescent="0.25">
      <c r="A60" s="4" t="s">
        <v>63</v>
      </c>
      <c r="B60" s="10">
        <v>4711181</v>
      </c>
      <c r="C60" s="12">
        <v>2340</v>
      </c>
      <c r="D60" s="12">
        <v>2322.5</v>
      </c>
      <c r="E60" s="12">
        <f t="shared" si="0"/>
        <v>99.252136752136749</v>
      </c>
      <c r="F60"/>
      <c r="G60"/>
      <c r="H60"/>
      <c r="I60"/>
    </row>
    <row r="61" spans="1:9" ht="48" customHeight="1" x14ac:dyDescent="0.25">
      <c r="A61" s="4" t="s">
        <v>61</v>
      </c>
      <c r="B61" s="10">
        <v>4711182</v>
      </c>
      <c r="C61" s="12">
        <v>1507</v>
      </c>
      <c r="D61" s="12">
        <v>1429.3</v>
      </c>
      <c r="E61" s="12">
        <f t="shared" si="0"/>
        <v>94.844061048440608</v>
      </c>
      <c r="F61"/>
      <c r="G61"/>
      <c r="H61"/>
      <c r="I61"/>
    </row>
    <row r="62" spans="1:9" ht="69.75" customHeight="1" x14ac:dyDescent="0.25">
      <c r="A62" s="4" t="s">
        <v>62</v>
      </c>
      <c r="B62" s="10">
        <v>4711191</v>
      </c>
      <c r="C62" s="12">
        <v>4500.3999999999996</v>
      </c>
      <c r="D62" s="12">
        <v>0</v>
      </c>
      <c r="E62" s="12">
        <f t="shared" si="0"/>
        <v>0</v>
      </c>
      <c r="F62"/>
      <c r="G62"/>
      <c r="H62"/>
      <c r="I62"/>
    </row>
    <row r="63" spans="1:9" ht="57" customHeight="1" x14ac:dyDescent="0.25">
      <c r="A63" s="4" t="s">
        <v>55</v>
      </c>
      <c r="B63" s="10">
        <v>4711192</v>
      </c>
      <c r="C63" s="12">
        <v>10500.9</v>
      </c>
      <c r="D63" s="12">
        <v>0</v>
      </c>
      <c r="E63" s="12">
        <f t="shared" si="0"/>
        <v>0</v>
      </c>
      <c r="F63"/>
      <c r="G63"/>
      <c r="H63"/>
      <c r="I63"/>
    </row>
    <row r="64" spans="1:9" ht="43.5" customHeight="1" x14ac:dyDescent="0.25">
      <c r="A64" s="4" t="s">
        <v>54</v>
      </c>
      <c r="B64" s="10">
        <v>4711210</v>
      </c>
      <c r="C64" s="12">
        <v>864.5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2" t="s">
        <v>9</v>
      </c>
      <c r="B65" s="3">
        <v>4713000</v>
      </c>
      <c r="C65" s="11">
        <f>SUM(C66:C69)</f>
        <v>15246.9</v>
      </c>
      <c r="D65" s="11">
        <f>SUM(D66:D69)</f>
        <v>7994.1</v>
      </c>
      <c r="E65" s="11">
        <f t="shared" si="0"/>
        <v>52.430985970918684</v>
      </c>
      <c r="F65"/>
      <c r="G65"/>
      <c r="H65"/>
      <c r="I65"/>
    </row>
    <row r="66" spans="1:9" ht="31.5" customHeight="1" x14ac:dyDescent="0.25">
      <c r="A66" s="4" t="s">
        <v>50</v>
      </c>
      <c r="B66" s="10">
        <v>4713031</v>
      </c>
      <c r="C66" s="12">
        <v>600</v>
      </c>
      <c r="D66" s="12">
        <v>597.4</v>
      </c>
      <c r="E66" s="12">
        <f t="shared" si="0"/>
        <v>99.566666666666663</v>
      </c>
      <c r="F66"/>
      <c r="G66"/>
      <c r="H66"/>
      <c r="I66"/>
    </row>
    <row r="67" spans="1:9" ht="18.75" customHeight="1" x14ac:dyDescent="0.25">
      <c r="A67" s="4" t="s">
        <v>24</v>
      </c>
      <c r="B67" s="10">
        <v>4713132</v>
      </c>
      <c r="C67" s="12">
        <v>2862.1</v>
      </c>
      <c r="D67" s="12">
        <v>2268.1</v>
      </c>
      <c r="E67" s="12">
        <f t="shared" si="0"/>
        <v>79.246008175814964</v>
      </c>
      <c r="F67"/>
      <c r="G67"/>
      <c r="H67"/>
      <c r="I67"/>
    </row>
    <row r="68" spans="1:9" ht="141" customHeight="1" x14ac:dyDescent="0.25">
      <c r="A68" s="4" t="s">
        <v>60</v>
      </c>
      <c r="B68" s="10">
        <v>4713221</v>
      </c>
      <c r="C68" s="12">
        <v>10174.799999999999</v>
      </c>
      <c r="D68" s="12">
        <v>3518.6</v>
      </c>
      <c r="E68" s="12">
        <f t="shared" si="0"/>
        <v>34.581515115776234</v>
      </c>
      <c r="F68"/>
      <c r="G68"/>
      <c r="H68"/>
      <c r="I68"/>
    </row>
    <row r="69" spans="1:9" ht="114.75" customHeight="1" x14ac:dyDescent="0.25">
      <c r="A69" s="4" t="s">
        <v>59</v>
      </c>
      <c r="B69" s="10">
        <v>4713223</v>
      </c>
      <c r="C69" s="12">
        <v>1610</v>
      </c>
      <c r="D69" s="12">
        <v>1610</v>
      </c>
      <c r="E69" s="12">
        <f t="shared" si="0"/>
        <v>100</v>
      </c>
      <c r="F69"/>
      <c r="G69"/>
      <c r="H69"/>
      <c r="I69"/>
    </row>
    <row r="70" spans="1:9" ht="22.5" customHeight="1" x14ac:dyDescent="0.25">
      <c r="A70" s="2" t="s">
        <v>11</v>
      </c>
      <c r="B70" s="3">
        <v>4714000</v>
      </c>
      <c r="C70" s="11">
        <f>SUM(C71:C72)</f>
        <v>3976.8</v>
      </c>
      <c r="D70" s="11">
        <f t="shared" ref="D70" si="4">SUM(D71:D72)</f>
        <v>2330.8000000000002</v>
      </c>
      <c r="E70" s="11">
        <f t="shared" si="0"/>
        <v>58.609937638302156</v>
      </c>
      <c r="F70"/>
      <c r="G70"/>
      <c r="H70"/>
      <c r="I70"/>
    </row>
    <row r="71" spans="1:9" ht="24" customHeight="1" x14ac:dyDescent="0.25">
      <c r="A71" s="4" t="s">
        <v>29</v>
      </c>
      <c r="B71" s="10">
        <v>4714030</v>
      </c>
      <c r="C71" s="12">
        <v>600</v>
      </c>
      <c r="D71" s="12">
        <v>596</v>
      </c>
      <c r="E71" s="12">
        <f t="shared" si="0"/>
        <v>99.333333333333329</v>
      </c>
      <c r="F71"/>
      <c r="G71"/>
      <c r="H71"/>
      <c r="I71"/>
    </row>
    <row r="72" spans="1:9" ht="36" customHeight="1" x14ac:dyDescent="0.25">
      <c r="A72" s="4" t="s">
        <v>30</v>
      </c>
      <c r="B72" s="10">
        <v>4714060</v>
      </c>
      <c r="C72" s="12">
        <v>3376.8</v>
      </c>
      <c r="D72" s="12">
        <v>1734.8</v>
      </c>
      <c r="E72" s="12">
        <f t="shared" si="0"/>
        <v>51.374081971096899</v>
      </c>
      <c r="F72"/>
      <c r="G72"/>
      <c r="H72"/>
      <c r="I72"/>
    </row>
    <row r="73" spans="1:9" ht="23.25" customHeight="1" x14ac:dyDescent="0.25">
      <c r="A73" s="2" t="s">
        <v>12</v>
      </c>
      <c r="B73" s="3">
        <v>4715000</v>
      </c>
      <c r="C73" s="11">
        <f>C74+C75</f>
        <v>3119.4</v>
      </c>
      <c r="D73" s="11">
        <f t="shared" ref="D73" si="5">D74+D75</f>
        <v>80.8</v>
      </c>
      <c r="E73" s="11">
        <f t="shared" si="0"/>
        <v>2.5902417131499647</v>
      </c>
      <c r="F73"/>
      <c r="G73"/>
      <c r="H73"/>
      <c r="I73"/>
    </row>
    <row r="74" spans="1:9" ht="30.75" customHeight="1" x14ac:dyDescent="0.25">
      <c r="A74" s="4" t="s">
        <v>33</v>
      </c>
      <c r="B74" s="10">
        <v>4715031</v>
      </c>
      <c r="C74" s="12">
        <v>1119.4000000000001</v>
      </c>
      <c r="D74" s="12">
        <v>80.8</v>
      </c>
      <c r="E74" s="12">
        <f t="shared" si="0"/>
        <v>7.2181525817402168</v>
      </c>
      <c r="F74"/>
      <c r="G74"/>
      <c r="H74"/>
      <c r="I74"/>
    </row>
    <row r="75" spans="1:9" ht="18.75" customHeight="1" x14ac:dyDescent="0.25">
      <c r="A75" s="4" t="s">
        <v>36</v>
      </c>
      <c r="B75" s="10">
        <v>4715041</v>
      </c>
      <c r="C75" s="12">
        <v>2000</v>
      </c>
      <c r="D75" s="12">
        <v>0</v>
      </c>
      <c r="E75" s="12">
        <f t="shared" si="0"/>
        <v>0</v>
      </c>
      <c r="F75"/>
      <c r="G75"/>
      <c r="H75"/>
      <c r="I75"/>
    </row>
    <row r="76" spans="1:9" ht="22.5" customHeight="1" x14ac:dyDescent="0.25">
      <c r="A76" s="2" t="s">
        <v>13</v>
      </c>
      <c r="B76" s="3">
        <v>4716000</v>
      </c>
      <c r="C76" s="11">
        <f>SUM(C77:C79)</f>
        <v>103111.2</v>
      </c>
      <c r="D76" s="11">
        <f t="shared" ref="D76" si="6">SUM(D77:D78)</f>
        <v>85212.9</v>
      </c>
      <c r="E76" s="11">
        <f t="shared" si="0"/>
        <v>82.641749877801828</v>
      </c>
      <c r="F76"/>
      <c r="G76"/>
      <c r="H76"/>
      <c r="I76"/>
    </row>
    <row r="77" spans="1:9" ht="21" customHeight="1" x14ac:dyDescent="0.25">
      <c r="A77" s="4" t="s">
        <v>37</v>
      </c>
      <c r="B77" s="10">
        <v>4716011</v>
      </c>
      <c r="C77" s="12">
        <v>79668.600000000006</v>
      </c>
      <c r="D77" s="12">
        <v>61864.7</v>
      </c>
      <c r="E77" s="12">
        <f t="shared" si="0"/>
        <v>77.652550691238446</v>
      </c>
      <c r="F77"/>
      <c r="G77"/>
      <c r="H77"/>
      <c r="I77"/>
    </row>
    <row r="78" spans="1:9" ht="20.25" customHeight="1" x14ac:dyDescent="0.25">
      <c r="A78" s="4" t="s">
        <v>40</v>
      </c>
      <c r="B78" s="10">
        <v>4716015</v>
      </c>
      <c r="C78" s="12">
        <v>22660.7</v>
      </c>
      <c r="D78" s="12">
        <v>23348.2</v>
      </c>
      <c r="E78" s="12">
        <f t="shared" si="0"/>
        <v>103.03388686139439</v>
      </c>
      <c r="F78"/>
      <c r="G78"/>
      <c r="H78"/>
      <c r="I78"/>
    </row>
    <row r="79" spans="1:9" ht="22.5" customHeight="1" x14ac:dyDescent="0.25">
      <c r="A79" s="4" t="s">
        <v>35</v>
      </c>
      <c r="B79" s="10">
        <v>4716030</v>
      </c>
      <c r="C79" s="12">
        <v>781.9</v>
      </c>
      <c r="D79" s="12">
        <v>0</v>
      </c>
      <c r="E79" s="12">
        <f t="shared" si="0"/>
        <v>0</v>
      </c>
      <c r="F79"/>
      <c r="G79"/>
      <c r="H79"/>
      <c r="I79"/>
    </row>
    <row r="80" spans="1:9" ht="22.5" customHeight="1" x14ac:dyDescent="0.25">
      <c r="A80" s="2" t="s">
        <v>19</v>
      </c>
      <c r="B80" s="3">
        <v>4717300</v>
      </c>
      <c r="C80" s="11">
        <f>SUM(C81:C82)</f>
        <v>93925.8</v>
      </c>
      <c r="D80" s="11">
        <f>SUM(D81:D82)</f>
        <v>62473.8</v>
      </c>
      <c r="E80" s="11">
        <f t="shared" si="0"/>
        <v>66.513992960400657</v>
      </c>
      <c r="F80"/>
      <c r="G80"/>
      <c r="H80"/>
      <c r="I80"/>
    </row>
    <row r="81" spans="1:9" ht="22.5" customHeight="1" x14ac:dyDescent="0.25">
      <c r="A81" s="4" t="s">
        <v>44</v>
      </c>
      <c r="B81" s="10">
        <v>4717321</v>
      </c>
      <c r="C81" s="12">
        <v>91925.8</v>
      </c>
      <c r="D81" s="12">
        <v>61878.400000000001</v>
      </c>
      <c r="E81" s="12">
        <f t="shared" si="0"/>
        <v>67.313420171486143</v>
      </c>
      <c r="F81"/>
      <c r="G81"/>
      <c r="H81"/>
      <c r="I81"/>
    </row>
    <row r="82" spans="1:9" ht="22.5" customHeight="1" x14ac:dyDescent="0.25">
      <c r="A82" s="4" t="s">
        <v>56</v>
      </c>
      <c r="B82" s="10">
        <v>4717323</v>
      </c>
      <c r="C82" s="12">
        <v>2000</v>
      </c>
      <c r="D82" s="12">
        <v>595.4</v>
      </c>
      <c r="E82" s="12">
        <f t="shared" si="0"/>
        <v>29.769999999999996</v>
      </c>
      <c r="F82"/>
      <c r="G82"/>
      <c r="H82"/>
      <c r="I82"/>
    </row>
    <row r="83" spans="1:9" ht="22.5" customHeight="1" x14ac:dyDescent="0.25">
      <c r="A83" s="2" t="s">
        <v>57</v>
      </c>
      <c r="B83" s="3">
        <v>4717360</v>
      </c>
      <c r="C83" s="11">
        <f>C84</f>
        <v>22500</v>
      </c>
      <c r="D83" s="11">
        <f>D84</f>
        <v>441</v>
      </c>
      <c r="E83" s="11">
        <f t="shared" si="0"/>
        <v>1.96</v>
      </c>
      <c r="F83"/>
      <c r="G83"/>
      <c r="H83"/>
      <c r="I83"/>
    </row>
    <row r="84" spans="1:9" ht="33.75" customHeight="1" x14ac:dyDescent="0.25">
      <c r="A84" s="4" t="s">
        <v>58</v>
      </c>
      <c r="B84" s="10">
        <v>4717363</v>
      </c>
      <c r="C84" s="12">
        <v>22500</v>
      </c>
      <c r="D84" s="12">
        <v>441</v>
      </c>
      <c r="E84" s="12">
        <f t="shared" si="0"/>
        <v>1.96</v>
      </c>
      <c r="F84"/>
      <c r="G84"/>
      <c r="H84"/>
      <c r="I84"/>
    </row>
    <row r="85" spans="1:9" ht="22.5" customHeight="1" x14ac:dyDescent="0.25">
      <c r="A85" s="2" t="s">
        <v>16</v>
      </c>
      <c r="B85" s="3">
        <v>4717600</v>
      </c>
      <c r="C85" s="11">
        <f>C86</f>
        <v>10000</v>
      </c>
      <c r="D85" s="11">
        <f>D86</f>
        <v>5016.3</v>
      </c>
      <c r="E85" s="11">
        <f t="shared" si="0"/>
        <v>50.163000000000004</v>
      </c>
      <c r="F85"/>
      <c r="G85"/>
      <c r="H85"/>
      <c r="I85"/>
    </row>
    <row r="86" spans="1:9" ht="70.5" customHeight="1" x14ac:dyDescent="0.25">
      <c r="A86" s="4" t="s">
        <v>38</v>
      </c>
      <c r="B86" s="10">
        <v>4717691</v>
      </c>
      <c r="C86" s="12">
        <v>10000</v>
      </c>
      <c r="D86" s="12">
        <v>5016.3</v>
      </c>
      <c r="E86" s="12">
        <f t="shared" si="0"/>
        <v>50.163000000000004</v>
      </c>
      <c r="F86"/>
      <c r="G86"/>
      <c r="H86"/>
      <c r="I86"/>
    </row>
    <row r="87" spans="1:9" ht="21" customHeight="1" x14ac:dyDescent="0.25">
      <c r="A87" s="2" t="s">
        <v>17</v>
      </c>
      <c r="B87" s="3"/>
      <c r="C87" s="11">
        <f>C50+C65+C70+C73+C76+C80+C83+C85</f>
        <v>523666.00000000006</v>
      </c>
      <c r="D87" s="11">
        <f>D50+D65+D70+D73+D76+D80+D83+D85</f>
        <v>296298.19999999995</v>
      </c>
      <c r="E87" s="11">
        <f t="shared" si="0"/>
        <v>56.581523337394437</v>
      </c>
      <c r="F87"/>
      <c r="G87"/>
      <c r="H87"/>
      <c r="I87"/>
    </row>
    <row r="88" spans="1:9" ht="21" customHeight="1" x14ac:dyDescent="0.25">
      <c r="A88" s="2" t="s">
        <v>18</v>
      </c>
      <c r="B88" s="3"/>
      <c r="C88" s="11">
        <f>C48+C87</f>
        <v>3294380.5000000005</v>
      </c>
      <c r="D88" s="11">
        <f>D48+D87</f>
        <v>2591995.5999999996</v>
      </c>
      <c r="E88" s="11">
        <f t="shared" si="0"/>
        <v>78.679302527440271</v>
      </c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F90"/>
      <c r="G90"/>
      <c r="H90"/>
      <c r="I90"/>
    </row>
    <row r="91" spans="1:9" x14ac:dyDescent="0.25">
      <c r="F91"/>
      <c r="G91"/>
      <c r="H91"/>
      <c r="I91"/>
    </row>
    <row r="92" spans="1:9" x14ac:dyDescent="0.25">
      <c r="F92"/>
      <c r="G92"/>
      <c r="H92"/>
      <c r="I92"/>
    </row>
    <row r="93" spans="1:9" x14ac:dyDescent="0.25">
      <c r="F93"/>
      <c r="G93"/>
      <c r="H93"/>
      <c r="I93"/>
    </row>
    <row r="94" spans="1:9" x14ac:dyDescent="0.25">
      <c r="F94"/>
      <c r="G94"/>
      <c r="H94"/>
      <c r="I94"/>
    </row>
    <row r="95" spans="1:9" x14ac:dyDescent="0.25">
      <c r="F95"/>
      <c r="G95"/>
      <c r="H95"/>
      <c r="I95"/>
    </row>
    <row r="96" spans="1:9" x14ac:dyDescent="0.25"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січень-листопад 2021</vt:lpstr>
      <vt:lpstr>'січень-листопад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2021-12-01T14:40:33Z</dcterms:modified>
</cp:coreProperties>
</file>