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5" yWindow="390" windowWidth="28590" windowHeight="12435"/>
  </bookViews>
  <sheets>
    <sheet name="проєкти-переможці" sheetId="1" r:id="rId1"/>
  </sheets>
  <calcPr calcId="144525" refMode="R1C1"/>
</workbook>
</file>

<file path=xl/calcChain.xml><?xml version="1.0" encoding="utf-8"?>
<calcChain xmlns="http://schemas.openxmlformats.org/spreadsheetml/2006/main">
  <c r="H19" i="1" l="1"/>
  <c r="H16" i="1"/>
  <c r="H17" i="1"/>
  <c r="H12" i="1" l="1"/>
  <c r="H10" i="1"/>
  <c r="H11" i="1"/>
  <c r="I25" i="1"/>
  <c r="J15" i="1"/>
  <c r="J25" i="1" s="1"/>
  <c r="J13" i="1"/>
  <c r="J23" i="1"/>
  <c r="J22" i="1"/>
  <c r="J21" i="1"/>
  <c r="G25" i="1" l="1"/>
</calcChain>
</file>

<file path=xl/sharedStrings.xml><?xml version="1.0" encoding="utf-8"?>
<sst xmlns="http://schemas.openxmlformats.org/spreadsheetml/2006/main" count="103" uniqueCount="87">
  <si>
    <t xml:space="preserve">Оперативний щоквартальний звіт </t>
  </si>
  <si>
    <t>№ з/п</t>
  </si>
  <si>
    <t>Проєкт (№, назва, адреса реалізації, Команда, лідер Команди)</t>
  </si>
  <si>
    <t>Найменування робіт, товарів, послуг</t>
  </si>
  <si>
    <t>Замовник проєкту</t>
  </si>
  <si>
    <t>Погодження з Командою технічних вимог (ТВ) (дата)                     та календарного плану (КП) (дата)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</si>
  <si>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</si>
  <si>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</si>
  <si>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</si>
  <si>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Посилання на тендерну закупівлю (відповідно до найменування робіт, товарів, послуг)</t>
  </si>
  <si>
    <t>Профінансовано, тис.грн</t>
  </si>
  <si>
    <t>Посилання на фотозвіт результату реалізації</t>
  </si>
  <si>
    <t>Альтернативний звіт Команди (так/ні)</t>
  </si>
  <si>
    <t>Факт</t>
  </si>
  <si>
    <t>Економія</t>
  </si>
  <si>
    <t>№ 212 "Маленькі Чомухи. Сучасне обладнання для маленьких дослідників ЗДО № 587"</t>
  </si>
  <si>
    <t>№ 1565 "Капітальний ремонт футбольного поля школи № 205 (просп. Л. Курбаса, 10-Д)"</t>
  </si>
  <si>
    <t>№ 182 "Мультимедійний лінгафонний SMART - центр для здобувачів освіти спеціалізованої школи №  254 I-III ступенів з поглибленим вивченням англійської мови"</t>
  </si>
  <si>
    <t>№ 1060 "Здорові діти - здорова нація"</t>
  </si>
  <si>
    <t>№ 9 "Відмінники Святошино підкоряють Говерлу разом з клубом "Іскра" потяг 43 виїзд 01.06.21"</t>
  </si>
  <si>
    <t>№ 1629 "Український дитячий Мюзкл "Маленький король світла"</t>
  </si>
  <si>
    <t>Закупівля сучасного обладнання для маленьких дослідників. Закупівля меблів, обладнання та витратних матеріалів для облаштування пошуково-дослідницькой лабораторії на території садочку, де діти будуть досліджувати різні явища природи.</t>
  </si>
  <si>
    <t>Проведення капітального ремонту футбольного поля. Заміна покриття та встановлення паркану.</t>
  </si>
  <si>
    <t>Придбання мультимедійного лінгафонного SMART-центру для здобувачів освіти. Відкриття на території закладу мультимедійного лінгафонного SMART-центру.</t>
  </si>
  <si>
    <t>Сучасне облаштування спортивного стадіону. Облаштування футбольного поля та бігових доріжок з покриттям із штучної трави та поліуританом.</t>
  </si>
  <si>
    <t>Екскурсія до Карпат з підкоренням гори Говерла. 104 дитини протягом екскурсії отримують позитивні навичкі самостійності та знання про Україну.</t>
  </si>
  <si>
    <t>Створення яскравого музичного театралізованого проекту. Після створення мюзиклу Київ матиме постійно діючий творчий проект, який виховуватиме юних киян в духовно-патріотичному дусі, залучатиме до творчої трупи все нові юні таланти, стане стартом для створення подібних видів мистецтва. Пошиття костюмів</t>
  </si>
  <si>
    <t xml:space="preserve">про стан реалізації проєктів-переможців Громадського бюджету у 2021 році </t>
  </si>
  <si>
    <t>№ 1498 «Чистий парк Інтернаціональний» на розі проспекту Леся Курбаса та вулиці Тулузи, Лозанський Олександр</t>
  </si>
  <si>
    <t>Послуги по встановленню 15 еко-станцій для прибирання за тваринами з одноразовими еко-пакетами</t>
  </si>
  <si>
    <t xml:space="preserve">КП УЗН Святошинського       р-ну м. Києва </t>
  </si>
  <si>
    <t>№ 1549 «Чистий парк Юність» , на розі проспекту Леся Курбаса та вулиці Володимира Покотила, Лозанський Олександр</t>
  </si>
  <si>
    <t>Послуги по встановленню 10 еко-станцій для прибирання за тваринами з одноразовими еко-пакетами, послуги по встановленню 2 мобільних туалетних кабінок та умивальників з ножною помпою на 30 л, рідіна для туалетів</t>
  </si>
  <si>
    <t>№ 1641  «Встановлення спортмайданчику з тренажерами у сквері імені Героїв Вітчизняної Авіації», вул. Депутатська 13/17, Лозанський Олександр Янович</t>
  </si>
  <si>
    <t>Роботи з встановлення спортивного майданчика (спортивний комплекс, жим вгору лежачи , орбітрек, бігова доріжка),  2 лави паркові, 2 урни</t>
  </si>
  <si>
    <t xml:space="preserve">ТВ 20.04.2021   КП   26.01.2021 </t>
  </si>
  <si>
    <t xml:space="preserve"> № 231, Закупка українських народних костюмів для Дитячого вокального ансамблю народної пісні КДМШ №23, Київ,просп. Леся Курбаса (50-річчя Жовтня), 10Є, Вікторія Карташова</t>
  </si>
  <si>
    <t>Придбання народних костюмів:                                             1. підготовка технічних характеристик для здійснення закупівлі народних костюмів            2. проведення процедури закупівлі народних костюмів                                                                     3. оформлення договорів на закупівлю народних костюмів                                                                            4. закупівля та отримання  народних костюмів</t>
  </si>
  <si>
    <t>№481, Закупка музичної апаратури для Дитячого вокального ансамблю народної пісні КДМШ №23, м. Київ, просп. Леся Курбаса (50-річчя Жовтня), 10Є, Вікторія Карташова</t>
  </si>
  <si>
    <t>№ 837, "Безпечні східці на пр. Палладіна", просп. Академіка Палладіна, 13 , Ігор Левченко</t>
  </si>
  <si>
    <t>Капітальний ремонт східців</t>
  </si>
  <si>
    <t>№ 504, "Вуличні тренажери на пр. Палладіна", просп. Академіка Палладіна, 13, Ігор Левченко</t>
  </si>
  <si>
    <t>Проведення капітального ремонту дитячого майданчика (демонтаж старих елементів, встановлення 6 спортивних елементів)</t>
  </si>
  <si>
    <t>№ 1738, "Сучасний дитячий майданчик у подвір'ї", вул. Генерала Вітрука, 3/11, Олександр Лозанський</t>
  </si>
  <si>
    <t>Проведення капітального ремонту дитячого майданчика (демонтаж старих елементів, встановлення: дитячого ігрового комплексу, гойдалок, каруселі)</t>
  </si>
  <si>
    <t>КП 29.01.2021
ТВ 29.01.2021</t>
  </si>
  <si>
    <t>№ 1550, "Творча студія для дітей з інвалідністю", автор Олена Федоришена</t>
  </si>
  <si>
    <t xml:space="preserve"> -</t>
  </si>
  <si>
    <t>КП 11.03.2021
ТВ 11.03.2021</t>
  </si>
  <si>
    <t>Оформлення договорів: 1. підготовка проекту договору на послуги хореографа, художника постановщика                        2. підготовка проекту договору на оренду зали</t>
  </si>
  <si>
    <t>Придбання музичної апаратури: (компактного активного акустичного комплекту, мікшерного пульту з USB аудіоінтерфейсом, професійного ручного вокального сценічного кардіоідного мікрофону з великою діафрагмою)                                                                                              1. підготовка технічних характеристик для здійснення закупівлі музичної апаратури  2. проведення процедури закупівлі музичної апаратури                                                                                          3. оформлення договорів на закупівлю музичної апаратури                                                                 4. закупівля та отримання  музичної апаратури</t>
  </si>
  <si>
    <t>Головний розпорядник бюджетних коштів - Святошинська районна в місті Києві державна адміністрація</t>
  </si>
  <si>
    <t>(станом на 01.10.2021)</t>
  </si>
  <si>
    <t>КП 31.01.2021 ТВ 12.08.2021</t>
  </si>
  <si>
    <t>1 договір від.16.08.2021</t>
  </si>
  <si>
    <t>КП 31.01.2021 ТВ 05.08.2021</t>
  </si>
  <si>
    <t>КП 31.01.2021 ТВ - 14.05.2021</t>
  </si>
  <si>
    <t xml:space="preserve">1 договір від 01.07.2021 </t>
  </si>
  <si>
    <t>КП 31.01.2021 ТВ - 20.09.2021</t>
  </si>
  <si>
    <t>КП 31.01.2021
ТВ .01.07.2021</t>
  </si>
  <si>
    <t xml:space="preserve">ТВ-20.03.2021              КП-26.01.2021 </t>
  </si>
  <si>
    <t>1 договір від      17.06.2021</t>
  </si>
  <si>
    <t>ТВ-20.03.2021              КП-26.01.2021</t>
  </si>
  <si>
    <t>1 договір від          17.06.2021, 1 договір від                                                                                                                                                                                                                             30.07.2021</t>
  </si>
  <si>
    <t>ТВ-08.02.2021 КП- 08.02.2021</t>
  </si>
  <si>
    <t xml:space="preserve">1 договір від 17.08.2021 </t>
  </si>
  <si>
    <t>UA-2021-05-18-006469-c</t>
  </si>
  <si>
    <t>КП 04.02.2021
ТВ 04.02.2021КП</t>
  </si>
  <si>
    <t xml:space="preserve"> </t>
  </si>
  <si>
    <t>КП 04.02.2021
ТВ 04.02.2021</t>
  </si>
  <si>
    <t>КП (зміни)-27.08.2021 ТВ-  14.09.2021</t>
  </si>
  <si>
    <t>1 договір від 06.04.21</t>
  </si>
  <si>
    <t>1 договір від 05.04.2021</t>
  </si>
  <si>
    <t>1 договір від 19.04.2021</t>
  </si>
  <si>
    <t xml:space="preserve">Управління освіти Святошинської районної в місті Києві державної адміністрації
</t>
  </si>
  <si>
    <t>Відділ культури  Святошинської районної в місті Києві державної адміністрації</t>
  </si>
  <si>
    <t xml:space="preserve">Управління будівництва, архітектури та землекористування СРДА </t>
  </si>
  <si>
    <t>Управління молоді та спорту Святошинської районноїв місті Києві адміністрації</t>
  </si>
  <si>
    <t>UA-2021-09-29-007557-b</t>
  </si>
  <si>
    <t>1 договір від 01.07.2021;         1 договір від 07.07.2021;
1 договір від 10.09.2021;
1 договір від 10.09.2021</t>
  </si>
  <si>
    <t xml:space="preserve"> Укладено прямі договори</t>
  </si>
  <si>
    <t>UA-2021-03-10-010976-b</t>
  </si>
  <si>
    <t xml:space="preserve">UA-2021-08-16-001129-b
</t>
  </si>
  <si>
    <t>U A-2021-05-17-002880-a</t>
  </si>
  <si>
    <t>UA-2021-03-10-010952-b</t>
  </si>
  <si>
    <t>UA-2021-03-10-010923-b</t>
  </si>
  <si>
    <t>UA-2021-05-31-008051-b
UA-2021-07-30-004348-b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</si>
</sst>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8" x14ac:knownFonts="1">
    <font>
      <sz val="11"/>
      <color theme="1"/>
      <name val="Arial"/>
    </font>
    <font>
      <b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8">
    <xf numFmtId="0" fontId="0" fillId="0" borderId="0"/>
    <xf numFmtId="0" fontId="9" fillId="0" borderId="9"/>
    <xf numFmtId="0" fontId="9" fillId="0" borderId="9"/>
    <xf numFmtId="0" fontId="9" fillId="0" borderId="9"/>
    <xf numFmtId="0" fontId="9" fillId="0" borderId="9"/>
    <xf numFmtId="0" fontId="9" fillId="0" borderId="9"/>
    <xf numFmtId="0" fontId="10" fillId="0" borderId="9"/>
    <xf numFmtId="0" fontId="17" fillId="0" borderId="0" applyNumberFormat="0" applyFill="0" applyBorder="0" applyAlignment="0" applyProtection="0"/>
  </cellStyleXfs>
  <cellXfs count="125">
    <xf numFmtId="0" fontId="0" fillId="0" borderId="0" xfId="0" applyFont="1" applyAlignme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2" fontId="5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 applyAlignment="1">
      <alignment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64" fontId="11" fillId="3" borderId="11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top"/>
    </xf>
    <xf numFmtId="3" fontId="12" fillId="0" borderId="8" xfId="0" applyNumberFormat="1" applyFont="1" applyBorder="1" applyAlignment="1">
      <alignment horizontal="center" vertical="top"/>
    </xf>
    <xf numFmtId="2" fontId="12" fillId="0" borderId="8" xfId="0" applyNumberFormat="1" applyFont="1" applyBorder="1" applyAlignment="1">
      <alignment horizontal="center" vertical="top"/>
    </xf>
    <xf numFmtId="4" fontId="12" fillId="2" borderId="8" xfId="0" applyNumberFormat="1" applyFont="1" applyFill="1" applyBorder="1" applyAlignment="1">
      <alignment horizontal="center" vertical="top"/>
    </xf>
    <xf numFmtId="3" fontId="12" fillId="2" borderId="8" xfId="0" applyNumberFormat="1" applyFont="1" applyFill="1" applyBorder="1" applyAlignment="1">
      <alignment horizontal="center" vertical="top"/>
    </xf>
    <xf numFmtId="4" fontId="12" fillId="0" borderId="8" xfId="4" applyNumberFormat="1" applyFont="1" applyBorder="1" applyAlignment="1">
      <alignment horizontal="center" vertical="top"/>
    </xf>
    <xf numFmtId="3" fontId="12" fillId="0" borderId="8" xfId="4" applyNumberFormat="1" applyFont="1" applyBorder="1" applyAlignment="1">
      <alignment horizontal="center" vertical="top"/>
    </xf>
    <xf numFmtId="2" fontId="12" fillId="0" borderId="8" xfId="4" applyNumberFormat="1" applyFont="1" applyBorder="1" applyAlignment="1">
      <alignment horizontal="center" vertical="top"/>
    </xf>
    <xf numFmtId="4" fontId="12" fillId="0" borderId="8" xfId="5" applyNumberFormat="1" applyFont="1" applyBorder="1" applyAlignment="1">
      <alignment horizontal="center" vertical="top"/>
    </xf>
    <xf numFmtId="3" fontId="12" fillId="0" borderId="8" xfId="5" applyNumberFormat="1" applyFont="1" applyBorder="1" applyAlignment="1">
      <alignment horizontal="center" vertical="top"/>
    </xf>
    <xf numFmtId="2" fontId="12" fillId="0" borderId="8" xfId="5" applyNumberFormat="1" applyFont="1" applyBorder="1" applyAlignment="1">
      <alignment horizontal="center" vertical="top"/>
    </xf>
    <xf numFmtId="0" fontId="12" fillId="2" borderId="8" xfId="6" applyFont="1" applyFill="1" applyBorder="1" applyAlignment="1">
      <alignment horizontal="center" vertical="top"/>
    </xf>
    <xf numFmtId="4" fontId="12" fillId="2" borderId="8" xfId="6" applyNumberFormat="1" applyFont="1" applyFill="1" applyBorder="1" applyAlignment="1">
      <alignment horizontal="center" vertical="top"/>
    </xf>
    <xf numFmtId="3" fontId="12" fillId="2" borderId="8" xfId="6" applyNumberFormat="1" applyFont="1" applyFill="1" applyBorder="1" applyAlignment="1">
      <alignment horizontal="center" vertical="top"/>
    </xf>
    <xf numFmtId="0" fontId="11" fillId="0" borderId="10" xfId="6" applyFont="1" applyBorder="1" applyAlignment="1">
      <alignment horizontal="center" vertical="center" wrapText="1"/>
    </xf>
    <xf numFmtId="0" fontId="12" fillId="0" borderId="10" xfId="6" applyFont="1" applyBorder="1" applyAlignment="1">
      <alignment horizontal="center" vertical="center" wrapText="1"/>
    </xf>
    <xf numFmtId="4" fontId="15" fillId="0" borderId="8" xfId="6" applyNumberFormat="1" applyFont="1" applyBorder="1" applyAlignment="1">
      <alignment horizontal="center" vertical="center"/>
    </xf>
    <xf numFmtId="164" fontId="11" fillId="3" borderId="10" xfId="6" applyNumberFormat="1" applyFont="1" applyFill="1" applyBorder="1" applyAlignment="1">
      <alignment horizontal="center" vertical="center" wrapText="1"/>
    </xf>
    <xf numFmtId="2" fontId="15" fillId="0" borderId="8" xfId="6" applyNumberFormat="1" applyFont="1" applyBorder="1" applyAlignment="1">
      <alignment horizontal="center" vertical="center" wrapText="1"/>
    </xf>
    <xf numFmtId="2" fontId="15" fillId="0" borderId="8" xfId="6" applyNumberFormat="1" applyFont="1" applyBorder="1" applyAlignment="1">
      <alignment horizontal="center" vertical="center"/>
    </xf>
    <xf numFmtId="3" fontId="15" fillId="0" borderId="8" xfId="6" applyNumberFormat="1" applyFont="1" applyBorder="1" applyAlignment="1">
      <alignment horizontal="center" vertical="center"/>
    </xf>
    <xf numFmtId="0" fontId="12" fillId="0" borderId="8" xfId="6" applyFont="1" applyBorder="1" applyAlignment="1">
      <alignment horizontal="center" vertical="top"/>
    </xf>
    <xf numFmtId="2" fontId="12" fillId="0" borderId="8" xfId="6" applyNumberFormat="1" applyFont="1" applyBorder="1" applyAlignment="1">
      <alignment horizontal="center" vertical="top"/>
    </xf>
    <xf numFmtId="3" fontId="12" fillId="0" borderId="8" xfId="6" applyNumberFormat="1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2" fillId="2" borderId="8" xfId="0" applyFont="1" applyFill="1" applyBorder="1" applyAlignment="1">
      <alignment horizontal="center" vertical="top"/>
    </xf>
    <xf numFmtId="0" fontId="15" fillId="0" borderId="8" xfId="6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top"/>
    </xf>
    <xf numFmtId="0" fontId="12" fillId="0" borderId="5" xfId="4" applyFont="1" applyFill="1" applyBorder="1" applyAlignment="1">
      <alignment horizontal="center" vertical="top"/>
    </xf>
    <xf numFmtId="0" fontId="12" fillId="0" borderId="8" xfId="5" applyFont="1" applyBorder="1" applyAlignment="1">
      <alignment horizontal="center" vertical="top"/>
    </xf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wrapText="1"/>
    </xf>
    <xf numFmtId="0" fontId="13" fillId="0" borderId="10" xfId="6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12" fillId="0" borderId="8" xfId="6" applyFont="1" applyBorder="1" applyAlignment="1">
      <alignment horizontal="center" vertical="center" wrapText="1"/>
    </xf>
    <xf numFmtId="0" fontId="13" fillId="0" borderId="10" xfId="5" applyFont="1" applyBorder="1" applyAlignment="1">
      <alignment horizontal="center" vertical="center" wrapText="1"/>
    </xf>
    <xf numFmtId="0" fontId="12" fillId="2" borderId="8" xfId="6" applyFont="1" applyFill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4" fillId="5" borderId="10" xfId="5" applyFont="1" applyFill="1" applyBorder="1" applyAlignment="1">
      <alignment horizontal="center" vertical="center" wrapText="1"/>
    </xf>
    <xf numFmtId="0" fontId="14" fillId="5" borderId="10" xfId="6" applyFont="1" applyFill="1" applyBorder="1" applyAlignment="1">
      <alignment horizontal="center" vertical="center" wrapText="1"/>
    </xf>
    <xf numFmtId="0" fontId="0" fillId="0" borderId="0" xfId="0" applyFont="1" applyAlignment="1"/>
    <xf numFmtId="14" fontId="12" fillId="0" borderId="8" xfId="0" applyNumberFormat="1" applyFont="1" applyBorder="1" applyAlignment="1">
      <alignment horizontal="center" vertical="center" wrapText="1"/>
    </xf>
    <xf numFmtId="14" fontId="12" fillId="0" borderId="8" xfId="6" applyNumberFormat="1" applyFont="1" applyBorder="1" applyAlignment="1">
      <alignment horizontal="center" vertical="center" wrapText="1"/>
    </xf>
    <xf numFmtId="14" fontId="12" fillId="0" borderId="8" xfId="4" applyNumberFormat="1" applyFont="1" applyBorder="1" applyAlignment="1">
      <alignment horizontal="center" vertical="center" wrapText="1"/>
    </xf>
    <xf numFmtId="14" fontId="12" fillId="0" borderId="8" xfId="5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/>
    </xf>
    <xf numFmtId="2" fontId="12" fillId="2" borderId="8" xfId="0" applyNumberFormat="1" applyFont="1" applyFill="1" applyBorder="1" applyAlignment="1">
      <alignment horizontal="center" vertical="center" wrapText="1"/>
    </xf>
    <xf numFmtId="2" fontId="12" fillId="2" borderId="8" xfId="6" applyNumberFormat="1" applyFont="1" applyFill="1" applyBorder="1" applyAlignment="1">
      <alignment horizontal="center" vertical="center" wrapText="1"/>
    </xf>
    <xf numFmtId="2" fontId="12" fillId="0" borderId="8" xfId="4" applyNumberFormat="1" applyFont="1" applyBorder="1" applyAlignment="1">
      <alignment horizontal="center" vertical="center" wrapText="1"/>
    </xf>
    <xf numFmtId="2" fontId="12" fillId="0" borderId="8" xfId="4" applyNumberFormat="1" applyFont="1" applyBorder="1" applyAlignment="1">
      <alignment horizontal="center" vertical="center"/>
    </xf>
    <xf numFmtId="2" fontId="12" fillId="0" borderId="8" xfId="6" applyNumberFormat="1" applyFont="1" applyBorder="1" applyAlignment="1">
      <alignment horizontal="center" vertical="center"/>
    </xf>
    <xf numFmtId="2" fontId="12" fillId="0" borderId="8" xfId="5" applyNumberFormat="1" applyFont="1" applyBorder="1" applyAlignment="1">
      <alignment horizontal="center" vertical="center" wrapText="1"/>
    </xf>
    <xf numFmtId="2" fontId="12" fillId="0" borderId="8" xfId="5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165" fontId="12" fillId="4" borderId="10" xfId="6" applyNumberFormat="1" applyFont="1" applyFill="1" applyBorder="1" applyAlignment="1">
      <alignment horizontal="center" vertical="center"/>
    </xf>
    <xf numFmtId="165" fontId="12" fillId="0" borderId="10" xfId="4" applyNumberFormat="1" applyFont="1" applyFill="1" applyBorder="1" applyAlignment="1">
      <alignment horizontal="center" vertical="center"/>
    </xf>
    <xf numFmtId="165" fontId="14" fillId="0" borderId="12" xfId="6" applyNumberFormat="1" applyFont="1" applyBorder="1" applyAlignment="1">
      <alignment horizontal="center" vertical="center" wrapText="1"/>
    </xf>
    <xf numFmtId="165" fontId="14" fillId="0" borderId="12" xfId="0" applyNumberFormat="1" applyFont="1" applyBorder="1" applyAlignment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/>
    </xf>
    <xf numFmtId="165" fontId="13" fillId="0" borderId="10" xfId="6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4" fontId="11" fillId="0" borderId="10" xfId="6" applyNumberFormat="1" applyFont="1" applyFill="1" applyBorder="1" applyAlignment="1">
      <alignment horizontal="center" vertical="center" wrapText="1"/>
    </xf>
    <xf numFmtId="14" fontId="13" fillId="0" borderId="10" xfId="5" applyNumberFormat="1" applyFont="1" applyBorder="1" applyAlignment="1">
      <alignment horizontal="center" vertical="center" wrapText="1"/>
    </xf>
    <xf numFmtId="14" fontId="13" fillId="0" borderId="10" xfId="6" applyNumberFormat="1" applyFont="1" applyBorder="1" applyAlignment="1">
      <alignment horizontal="center" vertical="center" wrapText="1"/>
    </xf>
    <xf numFmtId="14" fontId="13" fillId="0" borderId="8" xfId="0" applyNumberFormat="1" applyFont="1" applyBorder="1" applyAlignment="1">
      <alignment horizontal="center" vertical="center" wrapText="1"/>
    </xf>
    <xf numFmtId="4" fontId="17" fillId="0" borderId="8" xfId="7" applyNumberFormat="1" applyBorder="1" applyAlignment="1">
      <alignment horizontal="center" vertical="center" wrapText="1"/>
    </xf>
    <xf numFmtId="4" fontId="17" fillId="0" borderId="10" xfId="7" applyNumberForma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6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6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0" borderId="2" xfId="0" applyFont="1" applyBorder="1" applyAlignment="1">
      <alignment horizontal="center" vertical="top" wrapText="1"/>
    </xf>
    <xf numFmtId="0" fontId="4" fillId="0" borderId="5" xfId="0" applyFont="1" applyBorder="1"/>
    <xf numFmtId="0" fontId="4" fillId="0" borderId="7" xfId="0" applyFont="1" applyBorder="1"/>
    <xf numFmtId="2" fontId="6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/>
    <xf numFmtId="0" fontId="6" fillId="0" borderId="3" xfId="0" applyFont="1" applyBorder="1" applyAlignment="1">
      <alignment horizontal="center" vertical="top" wrapText="1"/>
    </xf>
    <xf numFmtId="2" fontId="12" fillId="0" borderId="19" xfId="0" applyNumberFormat="1" applyFont="1" applyBorder="1" applyAlignment="1">
      <alignment horizontal="center" vertical="center" wrapText="1"/>
    </xf>
    <xf numFmtId="2" fontId="12" fillId="0" borderId="20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top"/>
    </xf>
    <xf numFmtId="0" fontId="12" fillId="0" borderId="14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14" fontId="12" fillId="0" borderId="14" xfId="0" applyNumberFormat="1" applyFont="1" applyBorder="1" applyAlignment="1">
      <alignment horizontal="center" vertical="center" wrapText="1"/>
    </xf>
    <xf numFmtId="164" fontId="11" fillId="3" borderId="17" xfId="0" applyNumberFormat="1" applyFont="1" applyFill="1" applyBorder="1" applyAlignment="1">
      <alignment horizontal="center" vertical="center" wrapText="1"/>
    </xf>
    <xf numFmtId="164" fontId="11" fillId="3" borderId="18" xfId="0" applyNumberFormat="1" applyFont="1" applyFill="1" applyBorder="1" applyAlignment="1">
      <alignment horizontal="center" vertical="center" wrapText="1"/>
    </xf>
  </cellXfs>
  <cellStyles count="8">
    <cellStyle name="Гиперссылка" xfId="7" builtinId="8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28015</xdr:colOff>
      <xdr:row>20</xdr:row>
      <xdr:rowOff>0</xdr:rowOff>
    </xdr:from>
    <xdr:to>
      <xdr:col>11</xdr:col>
      <xdr:colOff>14008</xdr:colOff>
      <xdr:row>21</xdr:row>
      <xdr:rowOff>14007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90184" y="25591434"/>
          <a:ext cx="1694890" cy="191900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1</xdr:rowOff>
    </xdr:from>
    <xdr:to>
      <xdr:col>11</xdr:col>
      <xdr:colOff>42022</xdr:colOff>
      <xdr:row>21</xdr:row>
      <xdr:rowOff>1652867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62169" y="27496435"/>
          <a:ext cx="1750919" cy="165286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11</xdr:col>
      <xdr:colOff>56030</xdr:colOff>
      <xdr:row>23</xdr:row>
      <xdr:rowOff>14007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62169" y="29163309"/>
          <a:ext cx="1764927" cy="1848970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18</xdr:row>
      <xdr:rowOff>28015</xdr:rowOff>
    </xdr:from>
    <xdr:to>
      <xdr:col>11</xdr:col>
      <xdr:colOff>28016</xdr:colOff>
      <xdr:row>19</xdr:row>
      <xdr:rowOff>14007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62170" y="20380699"/>
          <a:ext cx="1736912" cy="2801470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14</xdr:row>
      <xdr:rowOff>1</xdr:rowOff>
    </xdr:from>
    <xdr:to>
      <xdr:col>11</xdr:col>
      <xdr:colOff>28016</xdr:colOff>
      <xdr:row>15</xdr:row>
      <xdr:rowOff>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562170" y="12690663"/>
          <a:ext cx="1736912" cy="2941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zorro.gov.ua/search/tender?text=UA-2021-05-18-006469-c" TargetMode="External"/><Relationship Id="rId3" Type="http://schemas.openxmlformats.org/officeDocument/2006/relationships/hyperlink" Target="https://prozorro.gov.ua/search/tender?text=UA-2021-09-29-007557-b" TargetMode="External"/><Relationship Id="rId7" Type="http://schemas.openxmlformats.org/officeDocument/2006/relationships/hyperlink" Target="https://prozorro.gov.ua/search/tender?text=UA-2021-05-31-008051-bUA-2021-07-30-004348-b" TargetMode="External"/><Relationship Id="rId2" Type="http://schemas.openxmlformats.org/officeDocument/2006/relationships/hyperlink" Target="https://prozorro.gov.ua/search/tender?text=UA-2021-05-17-002880-a" TargetMode="External"/><Relationship Id="rId1" Type="http://schemas.openxmlformats.org/officeDocument/2006/relationships/hyperlink" Target="https://prozorro.gov.ua/search/tender?text=UA-2021-08-16-001129-b" TargetMode="External"/><Relationship Id="rId6" Type="http://schemas.openxmlformats.org/officeDocument/2006/relationships/hyperlink" Target="https://prozorro.gov.ua/search/tender?text=UA-2021-03-10-010952-b" TargetMode="External"/><Relationship Id="rId5" Type="http://schemas.openxmlformats.org/officeDocument/2006/relationships/hyperlink" Target="https://prozorro.gov.ua/search/tender?text=UA-2021-03-10-010976-b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prozorro.gov.ua/search/tender?text=UA-2021-03-10-010923-b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6"/>
  <sheetViews>
    <sheetView showGridLines="0" tabSelected="1" view="pageBreakPreview" zoomScale="68" zoomScaleNormal="68" zoomScaleSheetLayoutView="68" workbookViewId="0">
      <selection activeCell="P15" sqref="P15"/>
    </sheetView>
  </sheetViews>
  <sheetFormatPr defaultColWidth="12.625" defaultRowHeight="15" customHeight="1" x14ac:dyDescent="0.2"/>
  <cols>
    <col min="1" max="1" width="4.875" customWidth="1"/>
    <col min="2" max="2" width="24" customWidth="1"/>
    <col min="3" max="3" width="30.25" customWidth="1"/>
    <col min="4" max="4" width="20.625" customWidth="1"/>
    <col min="5" max="5" width="24.375" customWidth="1"/>
    <col min="6" max="6" width="22.75" customWidth="1"/>
    <col min="7" max="7" width="19" customWidth="1"/>
    <col min="8" max="8" width="27.875" customWidth="1"/>
    <col min="9" max="9" width="15.875" customWidth="1"/>
    <col min="10" max="10" width="14.25" customWidth="1"/>
    <col min="11" max="11" width="22.5" customWidth="1"/>
    <col min="12" max="12" width="23.5" customWidth="1"/>
    <col min="13" max="26" width="8" customWidth="1"/>
  </cols>
  <sheetData>
    <row r="1" spans="1:26" ht="25.5" x14ac:dyDescent="0.35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x14ac:dyDescent="0.35">
      <c r="A2" s="102" t="s">
        <v>27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.75" customHeight="1" x14ac:dyDescent="0.35">
      <c r="A3" s="2"/>
      <c r="B3" s="2"/>
      <c r="C3" s="2"/>
      <c r="D3" s="2"/>
      <c r="E3" s="2"/>
      <c r="F3" s="3"/>
      <c r="G3" s="4"/>
      <c r="H3" s="5"/>
      <c r="I3" s="108" t="s">
        <v>52</v>
      </c>
      <c r="J3" s="109"/>
      <c r="K3" s="109"/>
      <c r="L3" s="10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3.75" customHeight="1" x14ac:dyDescent="0.2">
      <c r="A4" s="104" t="s">
        <v>1</v>
      </c>
      <c r="B4" s="104" t="s">
        <v>2</v>
      </c>
      <c r="C4" s="104" t="s">
        <v>3</v>
      </c>
      <c r="D4" s="104" t="s">
        <v>4</v>
      </c>
      <c r="E4" s="104" t="s">
        <v>5</v>
      </c>
      <c r="F4" s="104" t="s">
        <v>6</v>
      </c>
      <c r="G4" s="107" t="s">
        <v>7</v>
      </c>
      <c r="H4" s="110" t="s">
        <v>8</v>
      </c>
      <c r="I4" s="100"/>
      <c r="J4" s="100"/>
      <c r="K4" s="100"/>
      <c r="L4" s="10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4.5" customHeight="1" x14ac:dyDescent="0.2">
      <c r="A5" s="105"/>
      <c r="B5" s="105"/>
      <c r="C5" s="105"/>
      <c r="D5" s="105"/>
      <c r="E5" s="105"/>
      <c r="F5" s="105"/>
      <c r="G5" s="105"/>
      <c r="H5" s="104" t="s">
        <v>9</v>
      </c>
      <c r="I5" s="110" t="s">
        <v>10</v>
      </c>
      <c r="J5" s="101"/>
      <c r="K5" s="104" t="s">
        <v>11</v>
      </c>
      <c r="L5" s="104" t="s">
        <v>12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8" customHeight="1" x14ac:dyDescent="0.2">
      <c r="A6" s="106"/>
      <c r="B6" s="106"/>
      <c r="C6" s="7"/>
      <c r="D6" s="106"/>
      <c r="E6" s="106"/>
      <c r="F6" s="106"/>
      <c r="G6" s="8"/>
      <c r="H6" s="106"/>
      <c r="I6" s="9" t="s">
        <v>13</v>
      </c>
      <c r="J6" s="9" t="s">
        <v>14</v>
      </c>
      <c r="K6" s="106"/>
      <c r="L6" s="10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1">
        <v>10</v>
      </c>
      <c r="K7" s="12">
        <v>11</v>
      </c>
      <c r="L7" s="11">
        <v>12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2.5" customHeight="1" x14ac:dyDescent="0.25">
      <c r="A8" s="99" t="s">
        <v>51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1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70.5" customHeight="1" x14ac:dyDescent="0.2">
      <c r="A9" s="113">
        <v>1</v>
      </c>
      <c r="B9" s="115" t="s">
        <v>15</v>
      </c>
      <c r="C9" s="117" t="s">
        <v>21</v>
      </c>
      <c r="D9" s="117" t="s">
        <v>74</v>
      </c>
      <c r="E9" s="119" t="s">
        <v>53</v>
      </c>
      <c r="F9" s="121" t="s">
        <v>54</v>
      </c>
      <c r="G9" s="123">
        <v>239.05699999999999</v>
      </c>
      <c r="H9" s="96" t="s">
        <v>82</v>
      </c>
      <c r="I9" s="111">
        <v>25</v>
      </c>
      <c r="J9" s="111"/>
      <c r="K9" s="111"/>
      <c r="L9" s="111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s="69" customFormat="1" ht="63" customHeight="1" x14ac:dyDescent="0.2">
      <c r="A10" s="114"/>
      <c r="B10" s="116"/>
      <c r="C10" s="118"/>
      <c r="D10" s="118"/>
      <c r="E10" s="120"/>
      <c r="F10" s="122"/>
      <c r="G10" s="124"/>
      <c r="H10" s="96" t="str">
        <f>HYPERLINK("https://prozorro.gov.ua/tender/UA-2021-09-07-002305-a","UA-2021-09-07-002305-a")</f>
        <v>UA-2021-09-07-002305-a</v>
      </c>
      <c r="I10" s="112"/>
      <c r="J10" s="112"/>
      <c r="K10" s="112"/>
      <c r="L10" s="112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32" customHeight="1" x14ac:dyDescent="0.2">
      <c r="A11" s="51">
        <v>2</v>
      </c>
      <c r="B11" s="24" t="s">
        <v>16</v>
      </c>
      <c r="C11" s="25" t="s">
        <v>22</v>
      </c>
      <c r="D11" s="25" t="s">
        <v>74</v>
      </c>
      <c r="E11" s="25" t="s">
        <v>55</v>
      </c>
      <c r="F11" s="70"/>
      <c r="G11" s="26">
        <v>439.78899999999999</v>
      </c>
      <c r="H11" s="96" t="str">
        <f>HYPERLINK("https://prozorro.gov.ua/tender/UA-2021-09-15-000954-a","UA-2021-09-15-000954-а")</f>
        <v>UA-2021-09-15-000954-а</v>
      </c>
      <c r="I11" s="76"/>
      <c r="J11" s="76"/>
      <c r="K11" s="29"/>
      <c r="L11" s="28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29.75" customHeight="1" x14ac:dyDescent="0.2">
      <c r="A12" s="52">
        <v>3</v>
      </c>
      <c r="B12" s="24" t="s">
        <v>17</v>
      </c>
      <c r="C12" s="25" t="s">
        <v>23</v>
      </c>
      <c r="D12" s="25" t="s">
        <v>74</v>
      </c>
      <c r="E12" s="25" t="s">
        <v>55</v>
      </c>
      <c r="F12" s="70"/>
      <c r="G12" s="26">
        <v>1543.7760000000001</v>
      </c>
      <c r="H12" s="96" t="str">
        <f>HYPERLINK("https://prozorro.gov.ua/tender/UA-2021-09-07-002305-a","UA-2021-09-07-002305-a")</f>
        <v>UA-2021-09-07-002305-a</v>
      </c>
      <c r="I12" s="77"/>
      <c r="J12" s="77"/>
      <c r="K12" s="30"/>
      <c r="L12" s="3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34.25" customHeight="1" x14ac:dyDescent="0.2">
      <c r="A13" s="51">
        <v>4</v>
      </c>
      <c r="B13" s="24" t="s">
        <v>18</v>
      </c>
      <c r="C13" s="25" t="s">
        <v>24</v>
      </c>
      <c r="D13" s="25" t="s">
        <v>74</v>
      </c>
      <c r="E13" s="25" t="s">
        <v>56</v>
      </c>
      <c r="F13" s="70" t="s">
        <v>57</v>
      </c>
      <c r="G13" s="26">
        <v>3000</v>
      </c>
      <c r="H13" s="96" t="s">
        <v>83</v>
      </c>
      <c r="I13" s="75">
        <v>2995.95</v>
      </c>
      <c r="J13" s="75">
        <f>G13-I13</f>
        <v>4.0500000000001819</v>
      </c>
      <c r="K13" s="27"/>
      <c r="L13" s="28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s="22" customFormat="1" ht="150" customHeight="1" x14ac:dyDescent="0.2">
      <c r="A14" s="53">
        <v>5</v>
      </c>
      <c r="B14" s="41" t="s">
        <v>20</v>
      </c>
      <c r="C14" s="42" t="s">
        <v>26</v>
      </c>
      <c r="D14" s="25" t="s">
        <v>74</v>
      </c>
      <c r="E14" s="42" t="s">
        <v>58</v>
      </c>
      <c r="F14" s="43"/>
      <c r="G14" s="44">
        <v>1000.8</v>
      </c>
      <c r="H14" s="96" t="s">
        <v>78</v>
      </c>
      <c r="I14" s="45"/>
      <c r="J14" s="46"/>
      <c r="K14" s="43"/>
      <c r="L14" s="47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31.75" customHeight="1" x14ac:dyDescent="0.25">
      <c r="A15" s="51">
        <v>6</v>
      </c>
      <c r="B15" s="24" t="s">
        <v>19</v>
      </c>
      <c r="C15" s="25" t="s">
        <v>25</v>
      </c>
      <c r="D15" s="25" t="s">
        <v>74</v>
      </c>
      <c r="E15" s="25" t="s">
        <v>59</v>
      </c>
      <c r="F15" s="70" t="s">
        <v>79</v>
      </c>
      <c r="G15" s="26">
        <v>100</v>
      </c>
      <c r="H15" s="74" t="s">
        <v>80</v>
      </c>
      <c r="I15" s="75">
        <v>99.9</v>
      </c>
      <c r="J15" s="75">
        <f>G15-I15</f>
        <v>9.9999999999994316E-2</v>
      </c>
      <c r="K15" s="27"/>
      <c r="L15" s="28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22" customFormat="1" ht="176.25" customHeight="1" x14ac:dyDescent="0.25">
      <c r="A16" s="38">
        <v>7</v>
      </c>
      <c r="B16" s="61" t="s">
        <v>33</v>
      </c>
      <c r="C16" s="65" t="s">
        <v>34</v>
      </c>
      <c r="D16" s="65" t="s">
        <v>30</v>
      </c>
      <c r="E16" s="92" t="s">
        <v>35</v>
      </c>
      <c r="F16" s="71"/>
      <c r="G16" s="85">
        <v>168.11099999999999</v>
      </c>
      <c r="H16" s="96" t="str">
        <f>HYPERLINK("https://prozorro.gov.ua/tender/UA-2021-07-16-000760-a","UA-2021-07-16-000760-a")</f>
        <v>UA-2021-07-16-000760-a</v>
      </c>
      <c r="I16" s="78"/>
      <c r="J16" s="78"/>
      <c r="K16" s="39"/>
      <c r="L16" s="40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04.25" customHeight="1" x14ac:dyDescent="0.2">
      <c r="A17" s="54">
        <v>8</v>
      </c>
      <c r="B17" s="62" t="s">
        <v>28</v>
      </c>
      <c r="C17" s="66" t="s">
        <v>29</v>
      </c>
      <c r="D17" s="66" t="s">
        <v>30</v>
      </c>
      <c r="E17" s="93" t="s">
        <v>60</v>
      </c>
      <c r="F17" s="72" t="s">
        <v>61</v>
      </c>
      <c r="G17" s="86">
        <v>102.9</v>
      </c>
      <c r="H17" s="97" t="str">
        <f>HYPERLINK("https://prozorro.gov.ua/search/tender?text=UA-2021-05-31-006868-b","UA-2021-05-31-006868-b")</f>
        <v>UA-2021-05-31-006868-b</v>
      </c>
      <c r="I17" s="79">
        <v>85.575000000000003</v>
      </c>
      <c r="J17" s="79"/>
      <c r="K17" s="32"/>
      <c r="L17" s="33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s="21" customFormat="1" ht="145.5" customHeight="1" x14ac:dyDescent="0.2">
      <c r="A18" s="54">
        <v>9</v>
      </c>
      <c r="B18" s="62" t="s">
        <v>31</v>
      </c>
      <c r="C18" s="66" t="s">
        <v>32</v>
      </c>
      <c r="D18" s="66" t="s">
        <v>30</v>
      </c>
      <c r="E18" s="93" t="s">
        <v>62</v>
      </c>
      <c r="F18" s="72" t="s">
        <v>63</v>
      </c>
      <c r="G18" s="86">
        <v>111.288</v>
      </c>
      <c r="H18" s="96" t="s">
        <v>86</v>
      </c>
      <c r="I18" s="80">
        <v>97.051000000000002</v>
      </c>
      <c r="J18" s="80"/>
      <c r="K18" s="34"/>
      <c r="L18" s="33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s="22" customFormat="1" ht="222" customHeight="1" x14ac:dyDescent="0.2">
      <c r="A19" s="48">
        <v>10</v>
      </c>
      <c r="B19" s="63" t="s">
        <v>38</v>
      </c>
      <c r="C19" s="63" t="s">
        <v>50</v>
      </c>
      <c r="D19" s="59" t="s">
        <v>75</v>
      </c>
      <c r="E19" s="93" t="s">
        <v>64</v>
      </c>
      <c r="F19" s="71" t="s">
        <v>65</v>
      </c>
      <c r="G19" s="87">
        <v>182.4</v>
      </c>
      <c r="H19" s="96" t="str">
        <f>HYPERLINK("https://prozorro.gov.ua/tender/UA-2021-07-13-000203-a","UA-2021-07-13-000203-a")</f>
        <v>UA-2021-07-13-000203-a</v>
      </c>
      <c r="I19" s="81">
        <v>182.4</v>
      </c>
      <c r="J19" s="81">
        <v>0</v>
      </c>
      <c r="K19" s="49"/>
      <c r="L19" s="50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38.75" customHeight="1" x14ac:dyDescent="0.25">
      <c r="A20" s="55">
        <v>11</v>
      </c>
      <c r="B20" s="59" t="s">
        <v>36</v>
      </c>
      <c r="C20" s="59" t="s">
        <v>37</v>
      </c>
      <c r="D20" s="59" t="s">
        <v>75</v>
      </c>
      <c r="E20" s="93" t="s">
        <v>48</v>
      </c>
      <c r="F20" s="70" t="s">
        <v>57</v>
      </c>
      <c r="G20" s="88">
        <v>319.32</v>
      </c>
      <c r="H20" s="96" t="s">
        <v>66</v>
      </c>
      <c r="I20" s="75">
        <v>196.5</v>
      </c>
      <c r="J20" s="75"/>
      <c r="K20" s="27"/>
      <c r="L20" s="28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0" customHeight="1" x14ac:dyDescent="0.25">
      <c r="A21" s="56">
        <v>12</v>
      </c>
      <c r="B21" s="64" t="s">
        <v>39</v>
      </c>
      <c r="C21" s="67" t="s">
        <v>40</v>
      </c>
      <c r="D21" s="64" t="s">
        <v>76</v>
      </c>
      <c r="E21" s="93" t="s">
        <v>69</v>
      </c>
      <c r="F21" s="73" t="s">
        <v>71</v>
      </c>
      <c r="G21" s="89">
        <v>249.6</v>
      </c>
      <c r="H21" s="96" t="s">
        <v>84</v>
      </c>
      <c r="I21" s="82">
        <v>246.642</v>
      </c>
      <c r="J21" s="82">
        <f>G21-I21</f>
        <v>2.9579999999999984</v>
      </c>
      <c r="K21" s="35"/>
      <c r="L21" s="3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22" customFormat="1" ht="131.25" customHeight="1" x14ac:dyDescent="0.25">
      <c r="A22" s="38">
        <v>13</v>
      </c>
      <c r="B22" s="61" t="s">
        <v>43</v>
      </c>
      <c r="C22" s="68" t="s">
        <v>44</v>
      </c>
      <c r="D22" s="64" t="s">
        <v>76</v>
      </c>
      <c r="E22" s="94" t="s">
        <v>45</v>
      </c>
      <c r="F22" s="71" t="s">
        <v>72</v>
      </c>
      <c r="G22" s="90">
        <v>109.464</v>
      </c>
      <c r="H22" s="96" t="s">
        <v>85</v>
      </c>
      <c r="I22" s="78">
        <v>107.419</v>
      </c>
      <c r="J22" s="78">
        <f>G22-I22</f>
        <v>2.0450000000000017</v>
      </c>
      <c r="K22" s="39"/>
      <c r="L22" s="40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4.75" customHeight="1" x14ac:dyDescent="0.25">
      <c r="A23" s="56">
        <v>14</v>
      </c>
      <c r="B23" s="64" t="s">
        <v>41</v>
      </c>
      <c r="C23" s="67" t="s">
        <v>42</v>
      </c>
      <c r="D23" s="64" t="s">
        <v>76</v>
      </c>
      <c r="E23" s="93" t="s">
        <v>67</v>
      </c>
      <c r="F23" s="73" t="s">
        <v>73</v>
      </c>
      <c r="G23" s="89">
        <v>101.358</v>
      </c>
      <c r="H23" s="96" t="s">
        <v>81</v>
      </c>
      <c r="I23" s="83">
        <v>95.125</v>
      </c>
      <c r="J23" s="83">
        <f>G23-I23</f>
        <v>6.2330000000000041</v>
      </c>
      <c r="K23" s="37"/>
      <c r="L23" s="3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07.25" customHeight="1" x14ac:dyDescent="0.25">
      <c r="A24" s="51">
        <v>15</v>
      </c>
      <c r="B24" s="59" t="s">
        <v>46</v>
      </c>
      <c r="C24" s="59" t="s">
        <v>49</v>
      </c>
      <c r="D24" s="59" t="s">
        <v>77</v>
      </c>
      <c r="E24" s="95" t="s">
        <v>70</v>
      </c>
      <c r="F24" s="70" t="s">
        <v>47</v>
      </c>
      <c r="G24" s="91">
        <v>297.43200000000002</v>
      </c>
      <c r="H24" s="74" t="s">
        <v>68</v>
      </c>
      <c r="I24" s="75" t="s">
        <v>47</v>
      </c>
      <c r="J24" s="75" t="s">
        <v>47</v>
      </c>
      <c r="K24" s="27" t="s">
        <v>47</v>
      </c>
      <c r="L24" s="28" t="s">
        <v>47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25">
      <c r="A25" s="59"/>
      <c r="B25" s="60"/>
      <c r="C25" s="60"/>
      <c r="D25" s="60"/>
      <c r="E25" s="60"/>
      <c r="F25" s="60"/>
      <c r="G25" s="91">
        <f>SUM(G9:G24)</f>
        <v>7965.2949999999992</v>
      </c>
      <c r="H25" s="84"/>
      <c r="I25" s="91">
        <f>SUM(I9:I24)</f>
        <v>4131.5619999999999</v>
      </c>
      <c r="J25" s="91">
        <f>SUM(J9:J24)</f>
        <v>15.38600000000018</v>
      </c>
      <c r="K25" s="60"/>
      <c r="L25" s="60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x14ac:dyDescent="0.25">
      <c r="A26" s="58"/>
      <c r="B26" s="57"/>
      <c r="C26" s="57"/>
      <c r="D26" s="57"/>
      <c r="E26" s="57"/>
      <c r="F26" s="57"/>
      <c r="G26" s="57"/>
      <c r="H26" s="57"/>
      <c r="I26" s="98"/>
      <c r="J26" s="98"/>
      <c r="K26" s="98"/>
      <c r="L26" s="9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3">
      <c r="A27" s="17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17"/>
      <c r="B28" s="17"/>
      <c r="C28" s="17"/>
      <c r="D28" s="17"/>
      <c r="E28" s="17"/>
      <c r="F28" s="17"/>
      <c r="G28" s="18"/>
      <c r="H28" s="19"/>
      <c r="I28" s="18"/>
      <c r="J28" s="18"/>
      <c r="K28" s="17"/>
      <c r="L28" s="17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17"/>
      <c r="B29" s="17"/>
      <c r="C29" s="17"/>
      <c r="D29" s="17"/>
      <c r="E29" s="17"/>
      <c r="F29" s="17"/>
      <c r="G29" s="18"/>
      <c r="H29" s="19"/>
      <c r="I29" s="18"/>
      <c r="J29" s="18"/>
      <c r="K29" s="17"/>
      <c r="L29" s="17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17"/>
      <c r="B30" s="17"/>
      <c r="C30" s="17"/>
      <c r="D30" s="17"/>
      <c r="E30" s="17"/>
      <c r="F30" s="17"/>
      <c r="G30" s="18"/>
      <c r="H30" s="19"/>
      <c r="I30" s="18"/>
      <c r="J30" s="18"/>
      <c r="K30" s="17"/>
      <c r="L30" s="17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17"/>
      <c r="B31" s="17"/>
      <c r="C31" s="17"/>
      <c r="D31" s="17"/>
      <c r="E31" s="17"/>
      <c r="F31" s="17"/>
      <c r="G31" s="18"/>
      <c r="H31" s="19"/>
      <c r="I31" s="18"/>
      <c r="J31" s="18"/>
      <c r="K31" s="17"/>
      <c r="L31" s="17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17"/>
      <c r="B32" s="17"/>
      <c r="C32" s="17"/>
      <c r="D32" s="17"/>
      <c r="E32" s="17"/>
      <c r="F32" s="17"/>
      <c r="G32" s="18"/>
      <c r="H32" s="19"/>
      <c r="I32" s="18"/>
      <c r="J32" s="18"/>
      <c r="K32" s="17"/>
      <c r="L32" s="17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17"/>
      <c r="B33" s="17"/>
      <c r="C33" s="17"/>
      <c r="D33" s="17"/>
      <c r="E33" s="17"/>
      <c r="F33" s="17"/>
      <c r="G33" s="18"/>
      <c r="H33" s="19"/>
      <c r="I33" s="18"/>
      <c r="J33" s="18"/>
      <c r="K33" s="17"/>
      <c r="L33" s="17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17"/>
      <c r="B34" s="17"/>
      <c r="C34" s="17"/>
      <c r="D34" s="17"/>
      <c r="E34" s="17"/>
      <c r="F34" s="17"/>
      <c r="G34" s="18"/>
      <c r="H34" s="19"/>
      <c r="I34" s="18"/>
      <c r="J34" s="18"/>
      <c r="K34" s="17"/>
      <c r="L34" s="17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17"/>
      <c r="B35" s="17"/>
      <c r="C35" s="17"/>
      <c r="D35" s="17"/>
      <c r="E35" s="17"/>
      <c r="F35" s="17"/>
      <c r="G35" s="18"/>
      <c r="H35" s="19"/>
      <c r="I35" s="18"/>
      <c r="J35" s="18"/>
      <c r="K35" s="17"/>
      <c r="L35" s="17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17"/>
      <c r="B36" s="17"/>
      <c r="C36" s="17"/>
      <c r="D36" s="17"/>
      <c r="E36" s="17"/>
      <c r="F36" s="17"/>
      <c r="G36" s="18"/>
      <c r="H36" s="19"/>
      <c r="I36" s="18"/>
      <c r="J36" s="18"/>
      <c r="K36" s="17"/>
      <c r="L36" s="17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17"/>
      <c r="B37" s="17"/>
      <c r="C37" s="17"/>
      <c r="D37" s="17"/>
      <c r="E37" s="17"/>
      <c r="F37" s="17"/>
      <c r="G37" s="18"/>
      <c r="H37" s="19"/>
      <c r="I37" s="18"/>
      <c r="J37" s="18"/>
      <c r="K37" s="17"/>
      <c r="L37" s="17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17"/>
      <c r="B38" s="17"/>
      <c r="C38" s="17"/>
      <c r="D38" s="17"/>
      <c r="E38" s="17"/>
      <c r="F38" s="17"/>
      <c r="G38" s="18"/>
      <c r="H38" s="19"/>
      <c r="I38" s="18"/>
      <c r="J38" s="18"/>
      <c r="K38" s="17"/>
      <c r="L38" s="17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17"/>
      <c r="B39" s="6"/>
      <c r="C39" s="6"/>
      <c r="D39" s="6"/>
      <c r="E39" s="6"/>
      <c r="F39" s="6"/>
      <c r="G39" s="20"/>
      <c r="H39" s="14"/>
      <c r="I39" s="20"/>
      <c r="J39" s="20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6"/>
      <c r="B40" s="6"/>
      <c r="C40" s="6"/>
      <c r="D40" s="6"/>
      <c r="E40" s="6"/>
      <c r="F40" s="6"/>
      <c r="G40" s="20"/>
      <c r="H40" s="14"/>
      <c r="I40" s="20"/>
      <c r="J40" s="20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6"/>
      <c r="B41" s="6"/>
      <c r="C41" s="6"/>
      <c r="D41" s="6"/>
      <c r="E41" s="6"/>
      <c r="F41" s="6"/>
      <c r="G41" s="20"/>
      <c r="H41" s="14"/>
      <c r="I41" s="20"/>
      <c r="J41" s="20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6"/>
      <c r="B42" s="6"/>
      <c r="C42" s="6"/>
      <c r="D42" s="6"/>
      <c r="E42" s="6"/>
      <c r="F42" s="6"/>
      <c r="G42" s="20"/>
      <c r="H42" s="14"/>
      <c r="I42" s="20"/>
      <c r="J42" s="20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6"/>
      <c r="B43" s="6"/>
      <c r="C43" s="6"/>
      <c r="D43" s="6"/>
      <c r="E43" s="6"/>
      <c r="F43" s="6"/>
      <c r="G43" s="20"/>
      <c r="H43" s="14"/>
      <c r="I43" s="20"/>
      <c r="J43" s="20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6"/>
      <c r="B44" s="6"/>
      <c r="C44" s="6"/>
      <c r="D44" s="6"/>
      <c r="E44" s="6"/>
      <c r="F44" s="6"/>
      <c r="G44" s="20"/>
      <c r="H44" s="14"/>
      <c r="I44" s="20"/>
      <c r="J44" s="20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6"/>
      <c r="B45" s="6"/>
      <c r="C45" s="6"/>
      <c r="D45" s="6"/>
      <c r="E45" s="6"/>
      <c r="F45" s="6"/>
      <c r="G45" s="20"/>
      <c r="H45" s="14"/>
      <c r="I45" s="20"/>
      <c r="J45" s="20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6"/>
      <c r="B46" s="6"/>
      <c r="C46" s="6"/>
      <c r="D46" s="6"/>
      <c r="E46" s="6"/>
      <c r="F46" s="6"/>
      <c r="G46" s="20"/>
      <c r="H46" s="14"/>
      <c r="I46" s="20"/>
      <c r="J46" s="20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6"/>
      <c r="B47" s="6"/>
      <c r="C47" s="6"/>
      <c r="D47" s="6"/>
      <c r="E47" s="6"/>
      <c r="F47" s="6"/>
      <c r="G47" s="20"/>
      <c r="H47" s="14"/>
      <c r="I47" s="20"/>
      <c r="J47" s="20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6"/>
      <c r="B48" s="6"/>
      <c r="C48" s="6"/>
      <c r="D48" s="6"/>
      <c r="E48" s="6"/>
      <c r="F48" s="6"/>
      <c r="G48" s="20"/>
      <c r="H48" s="14"/>
      <c r="I48" s="20"/>
      <c r="J48" s="20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6"/>
      <c r="B49" s="6"/>
      <c r="C49" s="6"/>
      <c r="D49" s="6"/>
      <c r="E49" s="6"/>
      <c r="F49" s="6"/>
      <c r="G49" s="20"/>
      <c r="H49" s="14"/>
      <c r="I49" s="20"/>
      <c r="J49" s="20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6"/>
      <c r="B50" s="6"/>
      <c r="C50" s="6"/>
      <c r="D50" s="6"/>
      <c r="E50" s="6"/>
      <c r="F50" s="6"/>
      <c r="G50" s="20"/>
      <c r="H50" s="14"/>
      <c r="I50" s="20"/>
      <c r="J50" s="20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6"/>
      <c r="B51" s="6"/>
      <c r="C51" s="6"/>
      <c r="D51" s="6"/>
      <c r="E51" s="6"/>
      <c r="F51" s="6"/>
      <c r="G51" s="20"/>
      <c r="H51" s="14"/>
      <c r="I51" s="20"/>
      <c r="J51" s="20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6"/>
      <c r="B52" s="6"/>
      <c r="C52" s="6"/>
      <c r="D52" s="6"/>
      <c r="E52" s="6"/>
      <c r="F52" s="6"/>
      <c r="G52" s="20"/>
      <c r="H52" s="14"/>
      <c r="I52" s="20"/>
      <c r="J52" s="20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6"/>
      <c r="B53" s="6"/>
      <c r="C53" s="6"/>
      <c r="D53" s="6"/>
      <c r="E53" s="6"/>
      <c r="F53" s="6"/>
      <c r="G53" s="20"/>
      <c r="H53" s="14"/>
      <c r="I53" s="20"/>
      <c r="J53" s="20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6"/>
      <c r="B54" s="6"/>
      <c r="C54" s="6"/>
      <c r="D54" s="6"/>
      <c r="E54" s="6"/>
      <c r="F54" s="6"/>
      <c r="G54" s="20"/>
      <c r="H54" s="14"/>
      <c r="I54" s="20"/>
      <c r="J54" s="20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6"/>
      <c r="B55" s="6"/>
      <c r="C55" s="6"/>
      <c r="D55" s="6"/>
      <c r="E55" s="6"/>
      <c r="F55" s="6"/>
      <c r="G55" s="20"/>
      <c r="H55" s="14"/>
      <c r="I55" s="20"/>
      <c r="J55" s="20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6"/>
      <c r="B56" s="6"/>
      <c r="C56" s="6"/>
      <c r="D56" s="6"/>
      <c r="E56" s="6"/>
      <c r="F56" s="6"/>
      <c r="G56" s="20"/>
      <c r="H56" s="14"/>
      <c r="I56" s="20"/>
      <c r="J56" s="20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6"/>
      <c r="B57" s="6"/>
      <c r="C57" s="6"/>
      <c r="D57" s="6"/>
      <c r="E57" s="6"/>
      <c r="F57" s="6"/>
      <c r="G57" s="20"/>
      <c r="H57" s="14"/>
      <c r="I57" s="20"/>
      <c r="J57" s="20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6"/>
      <c r="B58" s="6"/>
      <c r="C58" s="6"/>
      <c r="D58" s="6"/>
      <c r="E58" s="6"/>
      <c r="F58" s="6"/>
      <c r="G58" s="20"/>
      <c r="H58" s="14"/>
      <c r="I58" s="20"/>
      <c r="J58" s="20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6"/>
      <c r="B59" s="6"/>
      <c r="C59" s="6"/>
      <c r="D59" s="6"/>
      <c r="E59" s="6"/>
      <c r="F59" s="6"/>
      <c r="G59" s="20"/>
      <c r="H59" s="14"/>
      <c r="I59" s="20"/>
      <c r="J59" s="20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6"/>
      <c r="B60" s="6"/>
      <c r="C60" s="6"/>
      <c r="D60" s="6"/>
      <c r="E60" s="6"/>
      <c r="F60" s="6"/>
      <c r="G60" s="20"/>
      <c r="H60" s="14"/>
      <c r="I60" s="20"/>
      <c r="J60" s="20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6"/>
      <c r="B61" s="6"/>
      <c r="C61" s="6"/>
      <c r="D61" s="6"/>
      <c r="E61" s="6"/>
      <c r="F61" s="6"/>
      <c r="G61" s="20"/>
      <c r="H61" s="14"/>
      <c r="I61" s="20"/>
      <c r="J61" s="20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6"/>
      <c r="B62" s="6"/>
      <c r="C62" s="6"/>
      <c r="D62" s="6"/>
      <c r="E62" s="6"/>
      <c r="F62" s="6"/>
      <c r="G62" s="20"/>
      <c r="H62" s="14"/>
      <c r="I62" s="20"/>
      <c r="J62" s="20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6"/>
      <c r="B63" s="6"/>
      <c r="C63" s="6"/>
      <c r="D63" s="6"/>
      <c r="E63" s="6"/>
      <c r="F63" s="6"/>
      <c r="G63" s="20"/>
      <c r="H63" s="14"/>
      <c r="I63" s="20"/>
      <c r="J63" s="20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6"/>
      <c r="B64" s="6"/>
      <c r="C64" s="6"/>
      <c r="D64" s="6"/>
      <c r="E64" s="6"/>
      <c r="F64" s="6"/>
      <c r="G64" s="20"/>
      <c r="H64" s="14"/>
      <c r="I64" s="20"/>
      <c r="J64" s="20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6"/>
      <c r="B65" s="6"/>
      <c r="C65" s="6"/>
      <c r="D65" s="6"/>
      <c r="E65" s="6"/>
      <c r="F65" s="6"/>
      <c r="G65" s="20"/>
      <c r="H65" s="14"/>
      <c r="I65" s="20"/>
      <c r="J65" s="20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6"/>
      <c r="B66" s="6"/>
      <c r="C66" s="6"/>
      <c r="D66" s="6"/>
      <c r="E66" s="6"/>
      <c r="F66" s="6"/>
      <c r="G66" s="20"/>
      <c r="H66" s="14"/>
      <c r="I66" s="20"/>
      <c r="J66" s="20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6"/>
      <c r="B67" s="6"/>
      <c r="C67" s="6"/>
      <c r="D67" s="6"/>
      <c r="E67" s="6"/>
      <c r="F67" s="6"/>
      <c r="G67" s="20"/>
      <c r="H67" s="14"/>
      <c r="I67" s="20"/>
      <c r="J67" s="20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6"/>
      <c r="B68" s="6"/>
      <c r="C68" s="6"/>
      <c r="D68" s="6"/>
      <c r="E68" s="6"/>
      <c r="F68" s="6"/>
      <c r="G68" s="20"/>
      <c r="H68" s="14"/>
      <c r="I68" s="20"/>
      <c r="J68" s="20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6"/>
      <c r="B69" s="6"/>
      <c r="C69" s="6"/>
      <c r="D69" s="6"/>
      <c r="E69" s="6"/>
      <c r="F69" s="6"/>
      <c r="G69" s="20"/>
      <c r="H69" s="14"/>
      <c r="I69" s="20"/>
      <c r="J69" s="20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6"/>
      <c r="B70" s="6"/>
      <c r="C70" s="6"/>
      <c r="D70" s="6"/>
      <c r="E70" s="6"/>
      <c r="F70" s="6"/>
      <c r="G70" s="20"/>
      <c r="H70" s="14"/>
      <c r="I70" s="20"/>
      <c r="J70" s="20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6"/>
      <c r="B71" s="6"/>
      <c r="C71" s="6"/>
      <c r="D71" s="6"/>
      <c r="E71" s="6"/>
      <c r="F71" s="6"/>
      <c r="G71" s="20"/>
      <c r="H71" s="14"/>
      <c r="I71" s="20"/>
      <c r="J71" s="20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6"/>
      <c r="B72" s="6"/>
      <c r="C72" s="6"/>
      <c r="D72" s="6"/>
      <c r="E72" s="6"/>
      <c r="F72" s="6"/>
      <c r="G72" s="20"/>
      <c r="H72" s="14"/>
      <c r="I72" s="20"/>
      <c r="J72" s="20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6"/>
      <c r="B73" s="6"/>
      <c r="C73" s="6"/>
      <c r="D73" s="6"/>
      <c r="E73" s="6"/>
      <c r="F73" s="6"/>
      <c r="G73" s="20"/>
      <c r="H73" s="14"/>
      <c r="I73" s="20"/>
      <c r="J73" s="20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6"/>
      <c r="B74" s="6"/>
      <c r="C74" s="6"/>
      <c r="D74" s="6"/>
      <c r="E74" s="6"/>
      <c r="F74" s="6"/>
      <c r="G74" s="20"/>
      <c r="H74" s="14"/>
      <c r="I74" s="20"/>
      <c r="J74" s="20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6"/>
      <c r="B75" s="6"/>
      <c r="C75" s="6"/>
      <c r="D75" s="6"/>
      <c r="E75" s="6"/>
      <c r="F75" s="6"/>
      <c r="G75" s="20"/>
      <c r="H75" s="14"/>
      <c r="I75" s="20"/>
      <c r="J75" s="20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6"/>
      <c r="B76" s="6"/>
      <c r="C76" s="6"/>
      <c r="D76" s="6"/>
      <c r="E76" s="6"/>
      <c r="F76" s="6"/>
      <c r="G76" s="20"/>
      <c r="H76" s="14"/>
      <c r="I76" s="20"/>
      <c r="J76" s="20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6"/>
      <c r="B77" s="6"/>
      <c r="C77" s="6"/>
      <c r="D77" s="6"/>
      <c r="E77" s="6"/>
      <c r="F77" s="6"/>
      <c r="G77" s="20"/>
      <c r="H77" s="14"/>
      <c r="I77" s="20"/>
      <c r="J77" s="20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6"/>
      <c r="B78" s="6"/>
      <c r="C78" s="6"/>
      <c r="D78" s="6"/>
      <c r="E78" s="6"/>
      <c r="F78" s="6"/>
      <c r="G78" s="20"/>
      <c r="H78" s="14"/>
      <c r="I78" s="20"/>
      <c r="J78" s="20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6"/>
      <c r="B79" s="6"/>
      <c r="C79" s="6"/>
      <c r="D79" s="6"/>
      <c r="E79" s="6"/>
      <c r="F79" s="6"/>
      <c r="G79" s="20"/>
      <c r="H79" s="14"/>
      <c r="I79" s="20"/>
      <c r="J79" s="20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6"/>
      <c r="B80" s="6"/>
      <c r="C80" s="6"/>
      <c r="D80" s="6"/>
      <c r="E80" s="6"/>
      <c r="F80" s="6"/>
      <c r="G80" s="20"/>
      <c r="H80" s="14"/>
      <c r="I80" s="20"/>
      <c r="J80" s="20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6"/>
      <c r="B81" s="6"/>
      <c r="C81" s="6"/>
      <c r="D81" s="6"/>
      <c r="E81" s="6"/>
      <c r="F81" s="6"/>
      <c r="G81" s="20"/>
      <c r="H81" s="14"/>
      <c r="I81" s="20"/>
      <c r="J81" s="20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6"/>
      <c r="B82" s="6"/>
      <c r="C82" s="6"/>
      <c r="D82" s="6"/>
      <c r="E82" s="6"/>
      <c r="F82" s="6"/>
      <c r="G82" s="20"/>
      <c r="H82" s="14"/>
      <c r="I82" s="20"/>
      <c r="J82" s="20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6"/>
      <c r="B83" s="6"/>
      <c r="C83" s="6"/>
      <c r="D83" s="6"/>
      <c r="E83" s="6"/>
      <c r="F83" s="6"/>
      <c r="G83" s="20"/>
      <c r="H83" s="14"/>
      <c r="I83" s="20"/>
      <c r="J83" s="20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6"/>
      <c r="B84" s="6"/>
      <c r="C84" s="6"/>
      <c r="D84" s="6"/>
      <c r="E84" s="6"/>
      <c r="F84" s="6"/>
      <c r="G84" s="20"/>
      <c r="H84" s="14"/>
      <c r="I84" s="20"/>
      <c r="J84" s="20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6"/>
      <c r="B85" s="6"/>
      <c r="C85" s="6"/>
      <c r="D85" s="6"/>
      <c r="E85" s="6"/>
      <c r="F85" s="6"/>
      <c r="G85" s="20"/>
      <c r="H85" s="14"/>
      <c r="I85" s="20"/>
      <c r="J85" s="20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6"/>
      <c r="B86" s="6"/>
      <c r="C86" s="6"/>
      <c r="D86" s="6"/>
      <c r="E86" s="6"/>
      <c r="F86" s="6"/>
      <c r="G86" s="20"/>
      <c r="H86" s="14"/>
      <c r="I86" s="20"/>
      <c r="J86" s="20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6"/>
      <c r="B87" s="6"/>
      <c r="C87" s="6"/>
      <c r="D87" s="6"/>
      <c r="E87" s="6"/>
      <c r="F87" s="6"/>
      <c r="G87" s="20"/>
      <c r="H87" s="14"/>
      <c r="I87" s="20"/>
      <c r="J87" s="20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6"/>
      <c r="B88" s="6"/>
      <c r="C88" s="6"/>
      <c r="D88" s="6"/>
      <c r="E88" s="6"/>
      <c r="F88" s="6"/>
      <c r="G88" s="20"/>
      <c r="H88" s="14"/>
      <c r="I88" s="20"/>
      <c r="J88" s="20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6"/>
      <c r="B89" s="6"/>
      <c r="C89" s="6"/>
      <c r="D89" s="6"/>
      <c r="E89" s="6"/>
      <c r="F89" s="6"/>
      <c r="G89" s="20"/>
      <c r="H89" s="14"/>
      <c r="I89" s="20"/>
      <c r="J89" s="20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6"/>
      <c r="B90" s="6"/>
      <c r="C90" s="6"/>
      <c r="D90" s="6"/>
      <c r="E90" s="6"/>
      <c r="F90" s="6"/>
      <c r="G90" s="20"/>
      <c r="H90" s="14"/>
      <c r="I90" s="20"/>
      <c r="J90" s="20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6"/>
      <c r="B91" s="6"/>
      <c r="C91" s="6"/>
      <c r="D91" s="6"/>
      <c r="E91" s="6"/>
      <c r="F91" s="6"/>
      <c r="G91" s="20"/>
      <c r="H91" s="14"/>
      <c r="I91" s="20"/>
      <c r="J91" s="20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6"/>
      <c r="B92" s="6"/>
      <c r="C92" s="6"/>
      <c r="D92" s="6"/>
      <c r="E92" s="6"/>
      <c r="F92" s="6"/>
      <c r="G92" s="20"/>
      <c r="H92" s="14"/>
      <c r="I92" s="20"/>
      <c r="J92" s="20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6"/>
      <c r="B93" s="6"/>
      <c r="C93" s="6"/>
      <c r="D93" s="6"/>
      <c r="E93" s="6"/>
      <c r="F93" s="6"/>
      <c r="G93" s="20"/>
      <c r="H93" s="14"/>
      <c r="I93" s="20"/>
      <c r="J93" s="20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6"/>
      <c r="B94" s="6"/>
      <c r="C94" s="6"/>
      <c r="D94" s="6"/>
      <c r="E94" s="6"/>
      <c r="F94" s="6"/>
      <c r="G94" s="20"/>
      <c r="H94" s="14"/>
      <c r="I94" s="20"/>
      <c r="J94" s="20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6"/>
      <c r="B95" s="6"/>
      <c r="C95" s="6"/>
      <c r="D95" s="6"/>
      <c r="E95" s="6"/>
      <c r="F95" s="6"/>
      <c r="G95" s="20"/>
      <c r="H95" s="14"/>
      <c r="I95" s="20"/>
      <c r="J95" s="20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6"/>
      <c r="B96" s="6"/>
      <c r="C96" s="6"/>
      <c r="D96" s="6"/>
      <c r="E96" s="6"/>
      <c r="F96" s="6"/>
      <c r="G96" s="20"/>
      <c r="H96" s="14"/>
      <c r="I96" s="20"/>
      <c r="J96" s="20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6"/>
      <c r="B97" s="6"/>
      <c r="C97" s="6"/>
      <c r="D97" s="6"/>
      <c r="E97" s="6"/>
      <c r="F97" s="6"/>
      <c r="G97" s="20"/>
      <c r="H97" s="14"/>
      <c r="I97" s="20"/>
      <c r="J97" s="20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6"/>
      <c r="B98" s="6"/>
      <c r="C98" s="6"/>
      <c r="D98" s="6"/>
      <c r="E98" s="6"/>
      <c r="F98" s="6"/>
      <c r="G98" s="20"/>
      <c r="H98" s="14"/>
      <c r="I98" s="20"/>
      <c r="J98" s="20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6"/>
      <c r="B99" s="6"/>
      <c r="C99" s="6"/>
      <c r="D99" s="6"/>
      <c r="E99" s="6"/>
      <c r="F99" s="6"/>
      <c r="G99" s="20"/>
      <c r="H99" s="14"/>
      <c r="I99" s="20"/>
      <c r="J99" s="20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6"/>
      <c r="B100" s="6"/>
      <c r="C100" s="6"/>
      <c r="D100" s="6"/>
      <c r="E100" s="6"/>
      <c r="F100" s="6"/>
      <c r="G100" s="20"/>
      <c r="H100" s="14"/>
      <c r="I100" s="20"/>
      <c r="J100" s="20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6"/>
      <c r="B101" s="6"/>
      <c r="C101" s="6"/>
      <c r="D101" s="6"/>
      <c r="E101" s="6"/>
      <c r="F101" s="6"/>
      <c r="G101" s="20"/>
      <c r="H101" s="14"/>
      <c r="I101" s="20"/>
      <c r="J101" s="20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6"/>
      <c r="B102" s="6"/>
      <c r="C102" s="6"/>
      <c r="D102" s="6"/>
      <c r="E102" s="6"/>
      <c r="F102" s="6"/>
      <c r="G102" s="20"/>
      <c r="H102" s="14"/>
      <c r="I102" s="20"/>
      <c r="J102" s="20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6"/>
      <c r="B103" s="6"/>
      <c r="C103" s="6"/>
      <c r="D103" s="6"/>
      <c r="E103" s="6"/>
      <c r="F103" s="6"/>
      <c r="G103" s="20"/>
      <c r="H103" s="14"/>
      <c r="I103" s="20"/>
      <c r="J103" s="20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6"/>
      <c r="B104" s="6"/>
      <c r="C104" s="6"/>
      <c r="D104" s="6"/>
      <c r="E104" s="6"/>
      <c r="F104" s="6"/>
      <c r="G104" s="20"/>
      <c r="H104" s="14"/>
      <c r="I104" s="20"/>
      <c r="J104" s="20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6"/>
      <c r="B105" s="6"/>
      <c r="C105" s="6"/>
      <c r="D105" s="6"/>
      <c r="E105" s="6"/>
      <c r="F105" s="6"/>
      <c r="G105" s="20"/>
      <c r="H105" s="14"/>
      <c r="I105" s="20"/>
      <c r="J105" s="20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6"/>
      <c r="B106" s="6"/>
      <c r="C106" s="6"/>
      <c r="D106" s="6"/>
      <c r="E106" s="6"/>
      <c r="F106" s="6"/>
      <c r="G106" s="20"/>
      <c r="H106" s="14"/>
      <c r="I106" s="20"/>
      <c r="J106" s="20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6"/>
      <c r="B107" s="6"/>
      <c r="C107" s="6"/>
      <c r="D107" s="6"/>
      <c r="E107" s="6"/>
      <c r="F107" s="6"/>
      <c r="G107" s="20"/>
      <c r="H107" s="14"/>
      <c r="I107" s="20"/>
      <c r="J107" s="20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6"/>
      <c r="B108" s="6"/>
      <c r="C108" s="6"/>
      <c r="D108" s="6"/>
      <c r="E108" s="6"/>
      <c r="F108" s="6"/>
      <c r="G108" s="20"/>
      <c r="H108" s="14"/>
      <c r="I108" s="20"/>
      <c r="J108" s="20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6"/>
      <c r="B109" s="6"/>
      <c r="C109" s="6"/>
      <c r="D109" s="6"/>
      <c r="E109" s="6"/>
      <c r="F109" s="6"/>
      <c r="G109" s="20"/>
      <c r="H109" s="14"/>
      <c r="I109" s="20"/>
      <c r="J109" s="20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6"/>
      <c r="B110" s="6"/>
      <c r="C110" s="6"/>
      <c r="D110" s="6"/>
      <c r="E110" s="6"/>
      <c r="F110" s="6"/>
      <c r="G110" s="20"/>
      <c r="H110" s="14"/>
      <c r="I110" s="20"/>
      <c r="J110" s="20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6"/>
      <c r="B111" s="6"/>
      <c r="C111" s="6"/>
      <c r="D111" s="6"/>
      <c r="E111" s="6"/>
      <c r="F111" s="6"/>
      <c r="G111" s="20"/>
      <c r="H111" s="14"/>
      <c r="I111" s="20"/>
      <c r="J111" s="20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6"/>
      <c r="B112" s="6"/>
      <c r="C112" s="6"/>
      <c r="D112" s="6"/>
      <c r="E112" s="6"/>
      <c r="F112" s="6"/>
      <c r="G112" s="20"/>
      <c r="H112" s="14"/>
      <c r="I112" s="20"/>
      <c r="J112" s="20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6"/>
      <c r="B113" s="6"/>
      <c r="C113" s="6"/>
      <c r="D113" s="6"/>
      <c r="E113" s="6"/>
      <c r="F113" s="6"/>
      <c r="G113" s="20"/>
      <c r="H113" s="14"/>
      <c r="I113" s="20"/>
      <c r="J113" s="20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6"/>
      <c r="B114" s="6"/>
      <c r="C114" s="6"/>
      <c r="D114" s="6"/>
      <c r="E114" s="6"/>
      <c r="F114" s="6"/>
      <c r="G114" s="20"/>
      <c r="H114" s="14"/>
      <c r="I114" s="20"/>
      <c r="J114" s="20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6"/>
      <c r="B115" s="6"/>
      <c r="C115" s="6"/>
      <c r="D115" s="6"/>
      <c r="E115" s="6"/>
      <c r="F115" s="6"/>
      <c r="G115" s="20"/>
      <c r="H115" s="14"/>
      <c r="I115" s="20"/>
      <c r="J115" s="20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6"/>
      <c r="B116" s="6"/>
      <c r="C116" s="6"/>
      <c r="D116" s="6"/>
      <c r="E116" s="6"/>
      <c r="F116" s="6"/>
      <c r="G116" s="20"/>
      <c r="H116" s="14"/>
      <c r="I116" s="20"/>
      <c r="J116" s="20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6"/>
      <c r="B117" s="6"/>
      <c r="C117" s="6"/>
      <c r="D117" s="6"/>
      <c r="E117" s="6"/>
      <c r="F117" s="6"/>
      <c r="G117" s="20"/>
      <c r="H117" s="14"/>
      <c r="I117" s="20"/>
      <c r="J117" s="20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6"/>
      <c r="B118" s="6"/>
      <c r="C118" s="6"/>
      <c r="D118" s="6"/>
      <c r="E118" s="6"/>
      <c r="F118" s="6"/>
      <c r="G118" s="20"/>
      <c r="H118" s="14"/>
      <c r="I118" s="20"/>
      <c r="J118" s="20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6"/>
      <c r="B119" s="6"/>
      <c r="C119" s="6"/>
      <c r="D119" s="6"/>
      <c r="E119" s="6"/>
      <c r="F119" s="6"/>
      <c r="G119" s="20"/>
      <c r="H119" s="14"/>
      <c r="I119" s="20"/>
      <c r="J119" s="20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6"/>
      <c r="B120" s="6"/>
      <c r="C120" s="6"/>
      <c r="D120" s="6"/>
      <c r="E120" s="6"/>
      <c r="F120" s="6"/>
      <c r="G120" s="20"/>
      <c r="H120" s="14"/>
      <c r="I120" s="20"/>
      <c r="J120" s="20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6"/>
      <c r="B121" s="6"/>
      <c r="C121" s="6"/>
      <c r="D121" s="6"/>
      <c r="E121" s="6"/>
      <c r="F121" s="6"/>
      <c r="G121" s="20"/>
      <c r="H121" s="14"/>
      <c r="I121" s="20"/>
      <c r="J121" s="20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6"/>
      <c r="B122" s="6"/>
      <c r="C122" s="6"/>
      <c r="D122" s="6"/>
      <c r="E122" s="6"/>
      <c r="F122" s="6"/>
      <c r="G122" s="20"/>
      <c r="H122" s="14"/>
      <c r="I122" s="20"/>
      <c r="J122" s="20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6"/>
      <c r="B123" s="6"/>
      <c r="C123" s="6"/>
      <c r="D123" s="6"/>
      <c r="E123" s="6"/>
      <c r="F123" s="6"/>
      <c r="G123" s="20"/>
      <c r="H123" s="14"/>
      <c r="I123" s="20"/>
      <c r="J123" s="20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6"/>
      <c r="B124" s="6"/>
      <c r="C124" s="6"/>
      <c r="D124" s="6"/>
      <c r="E124" s="6"/>
      <c r="F124" s="6"/>
      <c r="G124" s="20"/>
      <c r="H124" s="14"/>
      <c r="I124" s="20"/>
      <c r="J124" s="20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6"/>
      <c r="B125" s="6"/>
      <c r="C125" s="6"/>
      <c r="D125" s="6"/>
      <c r="E125" s="6"/>
      <c r="F125" s="6"/>
      <c r="G125" s="20"/>
      <c r="H125" s="14"/>
      <c r="I125" s="20"/>
      <c r="J125" s="20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6"/>
      <c r="B126" s="6"/>
      <c r="C126" s="6"/>
      <c r="D126" s="6"/>
      <c r="E126" s="6"/>
      <c r="F126" s="6"/>
      <c r="G126" s="20"/>
      <c r="H126" s="14"/>
      <c r="I126" s="20"/>
      <c r="J126" s="20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6"/>
      <c r="B127" s="6"/>
      <c r="C127" s="6"/>
      <c r="D127" s="6"/>
      <c r="E127" s="6"/>
      <c r="F127" s="6"/>
      <c r="G127" s="20"/>
      <c r="H127" s="14"/>
      <c r="I127" s="20"/>
      <c r="J127" s="20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6"/>
      <c r="B128" s="6"/>
      <c r="C128" s="6"/>
      <c r="D128" s="6"/>
      <c r="E128" s="6"/>
      <c r="F128" s="6"/>
      <c r="G128" s="20"/>
      <c r="H128" s="14"/>
      <c r="I128" s="20"/>
      <c r="J128" s="20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6"/>
      <c r="B129" s="6"/>
      <c r="C129" s="6"/>
      <c r="D129" s="6"/>
      <c r="E129" s="6"/>
      <c r="F129" s="6"/>
      <c r="G129" s="20"/>
      <c r="H129" s="14"/>
      <c r="I129" s="20"/>
      <c r="J129" s="20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6"/>
      <c r="B130" s="6"/>
      <c r="C130" s="6"/>
      <c r="D130" s="6"/>
      <c r="E130" s="6"/>
      <c r="F130" s="6"/>
      <c r="G130" s="20"/>
      <c r="H130" s="14"/>
      <c r="I130" s="20"/>
      <c r="J130" s="20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6"/>
      <c r="B131" s="6"/>
      <c r="C131" s="6"/>
      <c r="D131" s="6"/>
      <c r="E131" s="6"/>
      <c r="F131" s="6"/>
      <c r="G131" s="20"/>
      <c r="H131" s="14"/>
      <c r="I131" s="20"/>
      <c r="J131" s="20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6"/>
      <c r="B132" s="6"/>
      <c r="C132" s="6"/>
      <c r="D132" s="6"/>
      <c r="E132" s="6"/>
      <c r="F132" s="6"/>
      <c r="G132" s="20"/>
      <c r="H132" s="14"/>
      <c r="I132" s="20"/>
      <c r="J132" s="20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6"/>
      <c r="B133" s="6"/>
      <c r="C133" s="6"/>
      <c r="D133" s="6"/>
      <c r="E133" s="6"/>
      <c r="F133" s="6"/>
      <c r="G133" s="20"/>
      <c r="H133" s="14"/>
      <c r="I133" s="20"/>
      <c r="J133" s="20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6"/>
      <c r="B134" s="6"/>
      <c r="C134" s="6"/>
      <c r="D134" s="6"/>
      <c r="E134" s="6"/>
      <c r="F134" s="6"/>
      <c r="G134" s="20"/>
      <c r="H134" s="14"/>
      <c r="I134" s="20"/>
      <c r="J134" s="20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6"/>
      <c r="B135" s="6"/>
      <c r="C135" s="6"/>
      <c r="D135" s="6"/>
      <c r="E135" s="6"/>
      <c r="F135" s="6"/>
      <c r="G135" s="20"/>
      <c r="H135" s="14"/>
      <c r="I135" s="20"/>
      <c r="J135" s="20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6"/>
      <c r="B136" s="6"/>
      <c r="C136" s="6"/>
      <c r="D136" s="6"/>
      <c r="E136" s="6"/>
      <c r="F136" s="6"/>
      <c r="G136" s="20"/>
      <c r="H136" s="14"/>
      <c r="I136" s="20"/>
      <c r="J136" s="20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6"/>
      <c r="B137" s="6"/>
      <c r="C137" s="6"/>
      <c r="D137" s="6"/>
      <c r="E137" s="6"/>
      <c r="F137" s="6"/>
      <c r="G137" s="20"/>
      <c r="H137" s="14"/>
      <c r="I137" s="20"/>
      <c r="J137" s="20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6"/>
      <c r="B138" s="6"/>
      <c r="C138" s="6"/>
      <c r="D138" s="6"/>
      <c r="E138" s="6"/>
      <c r="F138" s="6"/>
      <c r="G138" s="20"/>
      <c r="H138" s="14"/>
      <c r="I138" s="20"/>
      <c r="J138" s="20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6"/>
      <c r="B139" s="6"/>
      <c r="C139" s="6"/>
      <c r="D139" s="6"/>
      <c r="E139" s="6"/>
      <c r="F139" s="6"/>
      <c r="G139" s="20"/>
      <c r="H139" s="14"/>
      <c r="I139" s="20"/>
      <c r="J139" s="20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6"/>
      <c r="B140" s="6"/>
      <c r="C140" s="6"/>
      <c r="D140" s="6"/>
      <c r="E140" s="6"/>
      <c r="F140" s="6"/>
      <c r="G140" s="20"/>
      <c r="H140" s="14"/>
      <c r="I140" s="20"/>
      <c r="J140" s="20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6"/>
      <c r="B141" s="6"/>
      <c r="C141" s="6"/>
      <c r="D141" s="6"/>
      <c r="E141" s="6"/>
      <c r="F141" s="6"/>
      <c r="G141" s="20"/>
      <c r="H141" s="14"/>
      <c r="I141" s="20"/>
      <c r="J141" s="20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6"/>
      <c r="B142" s="6"/>
      <c r="C142" s="6"/>
      <c r="D142" s="6"/>
      <c r="E142" s="6"/>
      <c r="F142" s="6"/>
      <c r="G142" s="20"/>
      <c r="H142" s="14"/>
      <c r="I142" s="20"/>
      <c r="J142" s="20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6"/>
      <c r="B143" s="6"/>
      <c r="C143" s="6"/>
      <c r="D143" s="6"/>
      <c r="E143" s="6"/>
      <c r="F143" s="6"/>
      <c r="G143" s="20"/>
      <c r="H143" s="14"/>
      <c r="I143" s="20"/>
      <c r="J143" s="20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6"/>
      <c r="B144" s="6"/>
      <c r="C144" s="6"/>
      <c r="D144" s="6"/>
      <c r="E144" s="6"/>
      <c r="F144" s="6"/>
      <c r="G144" s="20"/>
      <c r="H144" s="14"/>
      <c r="I144" s="20"/>
      <c r="J144" s="20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6"/>
      <c r="B145" s="6"/>
      <c r="C145" s="6"/>
      <c r="D145" s="6"/>
      <c r="E145" s="6"/>
      <c r="F145" s="6"/>
      <c r="G145" s="20"/>
      <c r="H145" s="14"/>
      <c r="I145" s="20"/>
      <c r="J145" s="20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6"/>
      <c r="B146" s="6"/>
      <c r="C146" s="6"/>
      <c r="D146" s="6"/>
      <c r="E146" s="6"/>
      <c r="F146" s="6"/>
      <c r="G146" s="20"/>
      <c r="H146" s="14"/>
      <c r="I146" s="20"/>
      <c r="J146" s="20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6"/>
      <c r="B147" s="6"/>
      <c r="C147" s="6"/>
      <c r="D147" s="6"/>
      <c r="E147" s="6"/>
      <c r="F147" s="6"/>
      <c r="G147" s="20"/>
      <c r="H147" s="14"/>
      <c r="I147" s="20"/>
      <c r="J147" s="20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6"/>
      <c r="B148" s="6"/>
      <c r="C148" s="6"/>
      <c r="D148" s="6"/>
      <c r="E148" s="6"/>
      <c r="F148" s="6"/>
      <c r="G148" s="20"/>
      <c r="H148" s="14"/>
      <c r="I148" s="20"/>
      <c r="J148" s="20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6"/>
      <c r="B149" s="6"/>
      <c r="C149" s="6"/>
      <c r="D149" s="6"/>
      <c r="E149" s="6"/>
      <c r="F149" s="6"/>
      <c r="G149" s="20"/>
      <c r="H149" s="14"/>
      <c r="I149" s="20"/>
      <c r="J149" s="20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6"/>
      <c r="B150" s="6"/>
      <c r="C150" s="6"/>
      <c r="D150" s="6"/>
      <c r="E150" s="6"/>
      <c r="F150" s="6"/>
      <c r="G150" s="20"/>
      <c r="H150" s="14"/>
      <c r="I150" s="20"/>
      <c r="J150" s="20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6"/>
      <c r="B151" s="6"/>
      <c r="C151" s="6"/>
      <c r="D151" s="6"/>
      <c r="E151" s="6"/>
      <c r="F151" s="6"/>
      <c r="G151" s="20"/>
      <c r="H151" s="14"/>
      <c r="I151" s="20"/>
      <c r="J151" s="20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6"/>
      <c r="B152" s="6"/>
      <c r="C152" s="6"/>
      <c r="D152" s="6"/>
      <c r="E152" s="6"/>
      <c r="F152" s="6"/>
      <c r="G152" s="20"/>
      <c r="H152" s="14"/>
      <c r="I152" s="20"/>
      <c r="J152" s="20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6"/>
      <c r="B153" s="6"/>
      <c r="C153" s="6"/>
      <c r="D153" s="6"/>
      <c r="E153" s="6"/>
      <c r="F153" s="6"/>
      <c r="G153" s="20"/>
      <c r="H153" s="14"/>
      <c r="I153" s="20"/>
      <c r="J153" s="20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6"/>
      <c r="B154" s="6"/>
      <c r="C154" s="6"/>
      <c r="D154" s="6"/>
      <c r="E154" s="6"/>
      <c r="F154" s="6"/>
      <c r="G154" s="20"/>
      <c r="H154" s="14"/>
      <c r="I154" s="20"/>
      <c r="J154" s="20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6"/>
      <c r="B155" s="6"/>
      <c r="C155" s="6"/>
      <c r="D155" s="6"/>
      <c r="E155" s="6"/>
      <c r="F155" s="6"/>
      <c r="G155" s="20"/>
      <c r="H155" s="14"/>
      <c r="I155" s="20"/>
      <c r="J155" s="20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6"/>
      <c r="B156" s="6"/>
      <c r="C156" s="6"/>
      <c r="D156" s="6"/>
      <c r="E156" s="6"/>
      <c r="F156" s="6"/>
      <c r="G156" s="20"/>
      <c r="H156" s="14"/>
      <c r="I156" s="20"/>
      <c r="J156" s="20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6"/>
      <c r="B157" s="6"/>
      <c r="C157" s="6"/>
      <c r="D157" s="6"/>
      <c r="E157" s="6"/>
      <c r="F157" s="6"/>
      <c r="G157" s="20"/>
      <c r="H157" s="14"/>
      <c r="I157" s="20"/>
      <c r="J157" s="20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6"/>
      <c r="B158" s="6"/>
      <c r="C158" s="6"/>
      <c r="D158" s="6"/>
      <c r="E158" s="6"/>
      <c r="F158" s="6"/>
      <c r="G158" s="20"/>
      <c r="H158" s="14"/>
      <c r="I158" s="20"/>
      <c r="J158" s="20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6"/>
      <c r="B159" s="6"/>
      <c r="C159" s="6"/>
      <c r="D159" s="6"/>
      <c r="E159" s="6"/>
      <c r="F159" s="6"/>
      <c r="G159" s="20"/>
      <c r="H159" s="14"/>
      <c r="I159" s="20"/>
      <c r="J159" s="20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6"/>
      <c r="B160" s="6"/>
      <c r="C160" s="6"/>
      <c r="D160" s="6"/>
      <c r="E160" s="6"/>
      <c r="F160" s="6"/>
      <c r="G160" s="20"/>
      <c r="H160" s="14"/>
      <c r="I160" s="20"/>
      <c r="J160" s="20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6"/>
      <c r="B161" s="6"/>
      <c r="C161" s="6"/>
      <c r="D161" s="6"/>
      <c r="E161" s="6"/>
      <c r="F161" s="6"/>
      <c r="G161" s="20"/>
      <c r="H161" s="14"/>
      <c r="I161" s="20"/>
      <c r="J161" s="20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6"/>
      <c r="B162" s="6"/>
      <c r="C162" s="6"/>
      <c r="D162" s="6"/>
      <c r="E162" s="6"/>
      <c r="F162" s="6"/>
      <c r="G162" s="20"/>
      <c r="H162" s="14"/>
      <c r="I162" s="20"/>
      <c r="J162" s="20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6"/>
      <c r="B163" s="6"/>
      <c r="C163" s="6"/>
      <c r="D163" s="6"/>
      <c r="E163" s="6"/>
      <c r="F163" s="6"/>
      <c r="G163" s="20"/>
      <c r="H163" s="14"/>
      <c r="I163" s="20"/>
      <c r="J163" s="20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6"/>
      <c r="B164" s="6"/>
      <c r="C164" s="6"/>
      <c r="D164" s="6"/>
      <c r="E164" s="6"/>
      <c r="F164" s="6"/>
      <c r="G164" s="20"/>
      <c r="H164" s="14"/>
      <c r="I164" s="20"/>
      <c r="J164" s="20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6"/>
      <c r="B165" s="6"/>
      <c r="C165" s="6"/>
      <c r="D165" s="6"/>
      <c r="E165" s="6"/>
      <c r="F165" s="6"/>
      <c r="G165" s="20"/>
      <c r="H165" s="14"/>
      <c r="I165" s="20"/>
      <c r="J165" s="20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6"/>
      <c r="B166" s="6"/>
      <c r="C166" s="6"/>
      <c r="D166" s="6"/>
      <c r="E166" s="6"/>
      <c r="F166" s="6"/>
      <c r="G166" s="20"/>
      <c r="H166" s="14"/>
      <c r="I166" s="20"/>
      <c r="J166" s="20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6"/>
      <c r="B167" s="6"/>
      <c r="C167" s="6"/>
      <c r="D167" s="6"/>
      <c r="E167" s="6"/>
      <c r="F167" s="6"/>
      <c r="G167" s="20"/>
      <c r="H167" s="14"/>
      <c r="I167" s="20"/>
      <c r="J167" s="20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6"/>
      <c r="B168" s="6"/>
      <c r="C168" s="6"/>
      <c r="D168" s="6"/>
      <c r="E168" s="6"/>
      <c r="F168" s="6"/>
      <c r="G168" s="20"/>
      <c r="H168" s="14"/>
      <c r="I168" s="20"/>
      <c r="J168" s="20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6"/>
      <c r="B169" s="6"/>
      <c r="C169" s="6"/>
      <c r="D169" s="6"/>
      <c r="E169" s="6"/>
      <c r="F169" s="6"/>
      <c r="G169" s="20"/>
      <c r="H169" s="14"/>
      <c r="I169" s="20"/>
      <c r="J169" s="20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6"/>
      <c r="B170" s="6"/>
      <c r="C170" s="6"/>
      <c r="D170" s="6"/>
      <c r="E170" s="6"/>
      <c r="F170" s="6"/>
      <c r="G170" s="20"/>
      <c r="H170" s="14"/>
      <c r="I170" s="20"/>
      <c r="J170" s="20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6"/>
      <c r="B171" s="6"/>
      <c r="C171" s="6"/>
      <c r="D171" s="6"/>
      <c r="E171" s="6"/>
      <c r="F171" s="6"/>
      <c r="G171" s="20"/>
      <c r="H171" s="14"/>
      <c r="I171" s="20"/>
      <c r="J171" s="20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6"/>
      <c r="B172" s="6"/>
      <c r="C172" s="6"/>
      <c r="D172" s="6"/>
      <c r="E172" s="6"/>
      <c r="F172" s="6"/>
      <c r="G172" s="20"/>
      <c r="H172" s="14"/>
      <c r="I172" s="20"/>
      <c r="J172" s="20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6"/>
      <c r="B173" s="6"/>
      <c r="C173" s="6"/>
      <c r="D173" s="6"/>
      <c r="E173" s="6"/>
      <c r="F173" s="6"/>
      <c r="G173" s="20"/>
      <c r="H173" s="14"/>
      <c r="I173" s="20"/>
      <c r="J173" s="20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6"/>
      <c r="B174" s="6"/>
      <c r="C174" s="6"/>
      <c r="D174" s="6"/>
      <c r="E174" s="6"/>
      <c r="F174" s="6"/>
      <c r="G174" s="20"/>
      <c r="H174" s="14"/>
      <c r="I174" s="20"/>
      <c r="J174" s="20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6"/>
      <c r="B175" s="6"/>
      <c r="C175" s="6"/>
      <c r="D175" s="6"/>
      <c r="E175" s="6"/>
      <c r="F175" s="6"/>
      <c r="G175" s="20"/>
      <c r="H175" s="14"/>
      <c r="I175" s="20"/>
      <c r="J175" s="20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6"/>
      <c r="B176" s="6"/>
      <c r="C176" s="6"/>
      <c r="D176" s="6"/>
      <c r="E176" s="6"/>
      <c r="F176" s="6"/>
      <c r="G176" s="20"/>
      <c r="H176" s="14"/>
      <c r="I176" s="20"/>
      <c r="J176" s="20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6"/>
      <c r="B177" s="6"/>
      <c r="C177" s="6"/>
      <c r="D177" s="6"/>
      <c r="E177" s="6"/>
      <c r="F177" s="6"/>
      <c r="G177" s="20"/>
      <c r="H177" s="14"/>
      <c r="I177" s="20"/>
      <c r="J177" s="20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6"/>
      <c r="B178" s="6"/>
      <c r="C178" s="6"/>
      <c r="D178" s="6"/>
      <c r="E178" s="6"/>
      <c r="F178" s="6"/>
      <c r="G178" s="20"/>
      <c r="H178" s="14"/>
      <c r="I178" s="20"/>
      <c r="J178" s="20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6"/>
      <c r="B179" s="6"/>
      <c r="C179" s="6"/>
      <c r="D179" s="6"/>
      <c r="E179" s="6"/>
      <c r="F179" s="6"/>
      <c r="G179" s="20"/>
      <c r="H179" s="14"/>
      <c r="I179" s="20"/>
      <c r="J179" s="20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6"/>
      <c r="B180" s="6"/>
      <c r="C180" s="6"/>
      <c r="D180" s="6"/>
      <c r="E180" s="6"/>
      <c r="F180" s="6"/>
      <c r="G180" s="20"/>
      <c r="H180" s="14"/>
      <c r="I180" s="20"/>
      <c r="J180" s="20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6"/>
      <c r="B181" s="6"/>
      <c r="C181" s="6"/>
      <c r="D181" s="6"/>
      <c r="E181" s="6"/>
      <c r="F181" s="6"/>
      <c r="G181" s="20"/>
      <c r="H181" s="14"/>
      <c r="I181" s="20"/>
      <c r="J181" s="20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6"/>
      <c r="B182" s="6"/>
      <c r="C182" s="6"/>
      <c r="D182" s="6"/>
      <c r="E182" s="6"/>
      <c r="F182" s="6"/>
      <c r="G182" s="20"/>
      <c r="H182" s="14"/>
      <c r="I182" s="20"/>
      <c r="J182" s="20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6"/>
      <c r="B183" s="6"/>
      <c r="C183" s="6"/>
      <c r="D183" s="6"/>
      <c r="E183" s="6"/>
      <c r="F183" s="6"/>
      <c r="G183" s="20"/>
      <c r="H183" s="14"/>
      <c r="I183" s="20"/>
      <c r="J183" s="20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6"/>
      <c r="B184" s="6"/>
      <c r="C184" s="6"/>
      <c r="D184" s="6"/>
      <c r="E184" s="6"/>
      <c r="F184" s="6"/>
      <c r="G184" s="20"/>
      <c r="H184" s="14"/>
      <c r="I184" s="20"/>
      <c r="J184" s="20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6"/>
      <c r="B185" s="6"/>
      <c r="C185" s="6"/>
      <c r="D185" s="6"/>
      <c r="E185" s="6"/>
      <c r="F185" s="6"/>
      <c r="G185" s="20"/>
      <c r="H185" s="14"/>
      <c r="I185" s="20"/>
      <c r="J185" s="20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6"/>
      <c r="B186" s="6"/>
      <c r="C186" s="6"/>
      <c r="D186" s="6"/>
      <c r="E186" s="6"/>
      <c r="F186" s="6"/>
      <c r="G186" s="20"/>
      <c r="H186" s="14"/>
      <c r="I186" s="20"/>
      <c r="J186" s="20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6"/>
      <c r="B187" s="6"/>
      <c r="C187" s="6"/>
      <c r="D187" s="6"/>
      <c r="E187" s="6"/>
      <c r="F187" s="6"/>
      <c r="G187" s="20"/>
      <c r="H187" s="14"/>
      <c r="I187" s="20"/>
      <c r="J187" s="20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6"/>
      <c r="B188" s="6"/>
      <c r="C188" s="6"/>
      <c r="D188" s="6"/>
      <c r="E188" s="6"/>
      <c r="F188" s="6"/>
      <c r="G188" s="20"/>
      <c r="H188" s="14"/>
      <c r="I188" s="20"/>
      <c r="J188" s="20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6"/>
      <c r="B189" s="6"/>
      <c r="C189" s="6"/>
      <c r="D189" s="6"/>
      <c r="E189" s="6"/>
      <c r="F189" s="6"/>
      <c r="G189" s="20"/>
      <c r="H189" s="14"/>
      <c r="I189" s="20"/>
      <c r="J189" s="20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6"/>
      <c r="B190" s="6"/>
      <c r="C190" s="6"/>
      <c r="D190" s="6"/>
      <c r="E190" s="6"/>
      <c r="F190" s="6"/>
      <c r="G190" s="20"/>
      <c r="H190" s="14"/>
      <c r="I190" s="20"/>
      <c r="J190" s="20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6"/>
      <c r="B191" s="6"/>
      <c r="C191" s="6"/>
      <c r="D191" s="6"/>
      <c r="E191" s="6"/>
      <c r="F191" s="6"/>
      <c r="G191" s="20"/>
      <c r="H191" s="14"/>
      <c r="I191" s="20"/>
      <c r="J191" s="20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6"/>
      <c r="B192" s="6"/>
      <c r="C192" s="6"/>
      <c r="D192" s="6"/>
      <c r="E192" s="6"/>
      <c r="F192" s="6"/>
      <c r="G192" s="20"/>
      <c r="H192" s="14"/>
      <c r="I192" s="20"/>
      <c r="J192" s="20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6"/>
      <c r="B193" s="6"/>
      <c r="C193" s="6"/>
      <c r="D193" s="6"/>
      <c r="E193" s="6"/>
      <c r="F193" s="6"/>
      <c r="G193" s="20"/>
      <c r="H193" s="14"/>
      <c r="I193" s="20"/>
      <c r="J193" s="20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6"/>
      <c r="B194" s="6"/>
      <c r="C194" s="6"/>
      <c r="D194" s="6"/>
      <c r="E194" s="6"/>
      <c r="F194" s="6"/>
      <c r="G194" s="20"/>
      <c r="H194" s="14"/>
      <c r="I194" s="20"/>
      <c r="J194" s="20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6"/>
      <c r="B195" s="6"/>
      <c r="C195" s="6"/>
      <c r="D195" s="6"/>
      <c r="E195" s="6"/>
      <c r="F195" s="6"/>
      <c r="G195" s="20"/>
      <c r="H195" s="14"/>
      <c r="I195" s="20"/>
      <c r="J195" s="20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6"/>
      <c r="B196" s="6"/>
      <c r="C196" s="6"/>
      <c r="D196" s="6"/>
      <c r="E196" s="6"/>
      <c r="F196" s="6"/>
      <c r="G196" s="20"/>
      <c r="H196" s="14"/>
      <c r="I196" s="20"/>
      <c r="J196" s="20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6"/>
      <c r="B197" s="6"/>
      <c r="C197" s="6"/>
      <c r="D197" s="6"/>
      <c r="E197" s="6"/>
      <c r="F197" s="6"/>
      <c r="G197" s="20"/>
      <c r="H197" s="14"/>
      <c r="I197" s="20"/>
      <c r="J197" s="20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6"/>
      <c r="B198" s="6"/>
      <c r="C198" s="6"/>
      <c r="D198" s="6"/>
      <c r="E198" s="6"/>
      <c r="F198" s="6"/>
      <c r="G198" s="20"/>
      <c r="H198" s="14"/>
      <c r="I198" s="20"/>
      <c r="J198" s="20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6"/>
      <c r="B199" s="6"/>
      <c r="C199" s="6"/>
      <c r="D199" s="6"/>
      <c r="E199" s="6"/>
      <c r="F199" s="6"/>
      <c r="G199" s="20"/>
      <c r="H199" s="14"/>
      <c r="I199" s="20"/>
      <c r="J199" s="20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6"/>
      <c r="B200" s="6"/>
      <c r="C200" s="6"/>
      <c r="D200" s="6"/>
      <c r="E200" s="6"/>
      <c r="F200" s="6"/>
      <c r="G200" s="20"/>
      <c r="H200" s="14"/>
      <c r="I200" s="20"/>
      <c r="J200" s="20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6"/>
      <c r="B201" s="6"/>
      <c r="C201" s="6"/>
      <c r="D201" s="6"/>
      <c r="E201" s="6"/>
      <c r="F201" s="6"/>
      <c r="G201" s="20"/>
      <c r="H201" s="14"/>
      <c r="I201" s="20"/>
      <c r="J201" s="20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6"/>
      <c r="B202" s="6"/>
      <c r="C202" s="6"/>
      <c r="D202" s="6"/>
      <c r="E202" s="6"/>
      <c r="F202" s="6"/>
      <c r="G202" s="20"/>
      <c r="H202" s="14"/>
      <c r="I202" s="20"/>
      <c r="J202" s="20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6"/>
      <c r="B203" s="6"/>
      <c r="C203" s="6"/>
      <c r="D203" s="6"/>
      <c r="E203" s="6"/>
      <c r="F203" s="6"/>
      <c r="G203" s="20"/>
      <c r="H203" s="14"/>
      <c r="I203" s="20"/>
      <c r="J203" s="20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6"/>
      <c r="B204" s="6"/>
      <c r="C204" s="6"/>
      <c r="D204" s="6"/>
      <c r="E204" s="6"/>
      <c r="F204" s="6"/>
      <c r="G204" s="20"/>
      <c r="H204" s="14"/>
      <c r="I204" s="20"/>
      <c r="J204" s="20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6"/>
      <c r="B205" s="6"/>
      <c r="C205" s="6"/>
      <c r="D205" s="6"/>
      <c r="E205" s="6"/>
      <c r="F205" s="6"/>
      <c r="G205" s="20"/>
      <c r="H205" s="14"/>
      <c r="I205" s="20"/>
      <c r="J205" s="20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6"/>
      <c r="B206" s="6"/>
      <c r="C206" s="6"/>
      <c r="D206" s="6"/>
      <c r="E206" s="6"/>
      <c r="F206" s="6"/>
      <c r="G206" s="20"/>
      <c r="H206" s="14"/>
      <c r="I206" s="20"/>
      <c r="J206" s="20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6"/>
      <c r="B207" s="6"/>
      <c r="C207" s="6"/>
      <c r="D207" s="6"/>
      <c r="E207" s="6"/>
      <c r="F207" s="6"/>
      <c r="G207" s="20"/>
      <c r="H207" s="14"/>
      <c r="I207" s="20"/>
      <c r="J207" s="20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6"/>
      <c r="B208" s="6"/>
      <c r="C208" s="6"/>
      <c r="D208" s="6"/>
      <c r="E208" s="6"/>
      <c r="F208" s="6"/>
      <c r="G208" s="20"/>
      <c r="H208" s="14"/>
      <c r="I208" s="20"/>
      <c r="J208" s="20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6"/>
      <c r="B209" s="6"/>
      <c r="C209" s="6"/>
      <c r="D209" s="6"/>
      <c r="E209" s="6"/>
      <c r="F209" s="6"/>
      <c r="G209" s="20"/>
      <c r="H209" s="14"/>
      <c r="I209" s="20"/>
      <c r="J209" s="20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6"/>
      <c r="B210" s="6"/>
      <c r="C210" s="6"/>
      <c r="D210" s="6"/>
      <c r="E210" s="6"/>
      <c r="F210" s="6"/>
      <c r="G210" s="20"/>
      <c r="H210" s="14"/>
      <c r="I210" s="20"/>
      <c r="J210" s="20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6"/>
      <c r="B211" s="6"/>
      <c r="C211" s="6"/>
      <c r="D211" s="6"/>
      <c r="E211" s="6"/>
      <c r="F211" s="6"/>
      <c r="G211" s="20"/>
      <c r="H211" s="14"/>
      <c r="I211" s="20"/>
      <c r="J211" s="20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6"/>
      <c r="B212" s="6"/>
      <c r="C212" s="6"/>
      <c r="D212" s="6"/>
      <c r="E212" s="6"/>
      <c r="F212" s="6"/>
      <c r="G212" s="20"/>
      <c r="H212" s="14"/>
      <c r="I212" s="20"/>
      <c r="J212" s="20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6"/>
      <c r="B213" s="6"/>
      <c r="C213" s="6"/>
      <c r="D213" s="6"/>
      <c r="E213" s="6"/>
      <c r="F213" s="6"/>
      <c r="G213" s="20"/>
      <c r="H213" s="14"/>
      <c r="I213" s="20"/>
      <c r="J213" s="20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6"/>
      <c r="B214" s="6"/>
      <c r="C214" s="6"/>
      <c r="D214" s="6"/>
      <c r="E214" s="6"/>
      <c r="F214" s="6"/>
      <c r="G214" s="20"/>
      <c r="H214" s="14"/>
      <c r="I214" s="20"/>
      <c r="J214" s="20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6"/>
      <c r="B215" s="6"/>
      <c r="C215" s="6"/>
      <c r="D215" s="6"/>
      <c r="E215" s="6"/>
      <c r="F215" s="6"/>
      <c r="G215" s="20"/>
      <c r="H215" s="14"/>
      <c r="I215" s="20"/>
      <c r="J215" s="20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6"/>
      <c r="B216" s="6"/>
      <c r="C216" s="6"/>
      <c r="D216" s="6"/>
      <c r="E216" s="6"/>
      <c r="F216" s="6"/>
      <c r="G216" s="20"/>
      <c r="H216" s="14"/>
      <c r="I216" s="20"/>
      <c r="J216" s="20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6"/>
      <c r="B217" s="6"/>
      <c r="C217" s="6"/>
      <c r="D217" s="6"/>
      <c r="E217" s="6"/>
      <c r="F217" s="6"/>
      <c r="G217" s="20"/>
      <c r="H217" s="14"/>
      <c r="I217" s="20"/>
      <c r="J217" s="20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6"/>
      <c r="B218" s="6"/>
      <c r="C218" s="6"/>
      <c r="D218" s="6"/>
      <c r="E218" s="6"/>
      <c r="F218" s="6"/>
      <c r="G218" s="20"/>
      <c r="H218" s="14"/>
      <c r="I218" s="20"/>
      <c r="J218" s="20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6"/>
      <c r="B219" s="6"/>
      <c r="C219" s="6"/>
      <c r="D219" s="6"/>
      <c r="E219" s="6"/>
      <c r="F219" s="6"/>
      <c r="G219" s="20"/>
      <c r="H219" s="14"/>
      <c r="I219" s="20"/>
      <c r="J219" s="20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6"/>
      <c r="B220" s="6"/>
      <c r="C220" s="6"/>
      <c r="D220" s="6"/>
      <c r="E220" s="6"/>
      <c r="F220" s="6"/>
      <c r="G220" s="20"/>
      <c r="H220" s="14"/>
      <c r="I220" s="20"/>
      <c r="J220" s="20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6"/>
      <c r="B221" s="6"/>
      <c r="C221" s="6"/>
      <c r="D221" s="6"/>
      <c r="E221" s="6"/>
      <c r="F221" s="6"/>
      <c r="G221" s="20"/>
      <c r="H221" s="14"/>
      <c r="I221" s="20"/>
      <c r="J221" s="20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6"/>
      <c r="B222" s="6"/>
      <c r="C222" s="6"/>
      <c r="D222" s="6"/>
      <c r="E222" s="6"/>
      <c r="F222" s="6"/>
      <c r="G222" s="20"/>
      <c r="H222" s="14"/>
      <c r="I222" s="20"/>
      <c r="J222" s="20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6"/>
      <c r="B223" s="6"/>
      <c r="C223" s="6"/>
      <c r="D223" s="6"/>
      <c r="E223" s="6"/>
      <c r="F223" s="6"/>
      <c r="G223" s="20"/>
      <c r="H223" s="14"/>
      <c r="I223" s="20"/>
      <c r="J223" s="20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6"/>
      <c r="B224" s="6"/>
      <c r="C224" s="6"/>
      <c r="D224" s="6"/>
      <c r="E224" s="6"/>
      <c r="F224" s="6"/>
      <c r="G224" s="20"/>
      <c r="H224" s="14"/>
      <c r="I224" s="20"/>
      <c r="J224" s="20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6"/>
      <c r="B225" s="6"/>
      <c r="C225" s="6"/>
      <c r="D225" s="6"/>
      <c r="E225" s="6"/>
      <c r="F225" s="6"/>
      <c r="G225" s="20"/>
      <c r="H225" s="14"/>
      <c r="I225" s="20"/>
      <c r="J225" s="20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6"/>
      <c r="B226" s="6"/>
      <c r="C226" s="6"/>
      <c r="D226" s="6"/>
      <c r="E226" s="6"/>
      <c r="F226" s="6"/>
      <c r="G226" s="20"/>
      <c r="H226" s="14"/>
      <c r="I226" s="20"/>
      <c r="J226" s="20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6"/>
      <c r="B227" s="6"/>
      <c r="C227" s="6"/>
      <c r="D227" s="6"/>
      <c r="E227" s="6"/>
      <c r="F227" s="6"/>
      <c r="G227" s="20"/>
      <c r="H227" s="14"/>
      <c r="I227" s="20"/>
      <c r="J227" s="20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6"/>
      <c r="B228" s="6"/>
      <c r="C228" s="6"/>
      <c r="D228" s="6"/>
      <c r="E228" s="6"/>
      <c r="F228" s="6"/>
      <c r="G228" s="20"/>
      <c r="H228" s="14"/>
      <c r="I228" s="20"/>
      <c r="J228" s="20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6"/>
      <c r="B229" s="6"/>
      <c r="C229" s="6"/>
      <c r="D229" s="6"/>
      <c r="E229" s="6"/>
      <c r="F229" s="6"/>
      <c r="G229" s="20"/>
      <c r="H229" s="14"/>
      <c r="I229" s="20"/>
      <c r="J229" s="20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6"/>
      <c r="B230" s="6"/>
      <c r="C230" s="6"/>
      <c r="D230" s="6"/>
      <c r="E230" s="6"/>
      <c r="F230" s="6"/>
      <c r="G230" s="20"/>
      <c r="H230" s="14"/>
      <c r="I230" s="20"/>
      <c r="J230" s="20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6"/>
      <c r="B231" s="6"/>
      <c r="C231" s="6"/>
      <c r="D231" s="6"/>
      <c r="E231" s="6"/>
      <c r="F231" s="6"/>
      <c r="G231" s="20"/>
      <c r="H231" s="14"/>
      <c r="I231" s="20"/>
      <c r="J231" s="20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6"/>
      <c r="B232" s="6"/>
      <c r="C232" s="6"/>
      <c r="D232" s="6"/>
      <c r="E232" s="6"/>
      <c r="F232" s="6"/>
      <c r="G232" s="20"/>
      <c r="H232" s="14"/>
      <c r="I232" s="20"/>
      <c r="J232" s="20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20"/>
      <c r="H233" s="14"/>
      <c r="I233" s="20"/>
      <c r="J233" s="20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20"/>
      <c r="H234" s="14"/>
      <c r="I234" s="20"/>
      <c r="J234" s="20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20"/>
      <c r="H235" s="14"/>
      <c r="I235" s="20"/>
      <c r="J235" s="20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20"/>
      <c r="H236" s="14"/>
      <c r="I236" s="20"/>
      <c r="J236" s="20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20"/>
      <c r="H237" s="14"/>
      <c r="I237" s="20"/>
      <c r="J237" s="20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20"/>
      <c r="H238" s="14"/>
      <c r="I238" s="20"/>
      <c r="J238" s="20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20"/>
      <c r="H239" s="14"/>
      <c r="I239" s="20"/>
      <c r="J239" s="20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20"/>
      <c r="H240" s="14"/>
      <c r="I240" s="20"/>
      <c r="J240" s="20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20"/>
      <c r="H241" s="14"/>
      <c r="I241" s="20"/>
      <c r="J241" s="20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20"/>
      <c r="H242" s="14"/>
      <c r="I242" s="20"/>
      <c r="J242" s="20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20"/>
      <c r="H243" s="14"/>
      <c r="I243" s="20"/>
      <c r="J243" s="20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20"/>
      <c r="H244" s="14"/>
      <c r="I244" s="20"/>
      <c r="J244" s="20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20"/>
      <c r="H245" s="14"/>
      <c r="I245" s="20"/>
      <c r="J245" s="20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20"/>
      <c r="H246" s="14"/>
      <c r="I246" s="20"/>
      <c r="J246" s="20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20"/>
      <c r="H247" s="14"/>
      <c r="I247" s="20"/>
      <c r="J247" s="20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20"/>
      <c r="H248" s="14"/>
      <c r="I248" s="20"/>
      <c r="J248" s="20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20"/>
      <c r="H249" s="14"/>
      <c r="I249" s="20"/>
      <c r="J249" s="20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6"/>
      <c r="B250" s="6"/>
      <c r="C250" s="6"/>
      <c r="D250" s="6"/>
      <c r="E250" s="6"/>
      <c r="F250" s="6"/>
      <c r="G250" s="20"/>
      <c r="H250" s="14"/>
      <c r="I250" s="20"/>
      <c r="J250" s="20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6"/>
      <c r="B251" s="6"/>
      <c r="C251" s="6"/>
      <c r="D251" s="6"/>
      <c r="E251" s="6"/>
      <c r="F251" s="6"/>
      <c r="G251" s="20"/>
      <c r="H251" s="14"/>
      <c r="I251" s="20"/>
      <c r="J251" s="20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6"/>
      <c r="B252" s="6"/>
      <c r="C252" s="6"/>
      <c r="D252" s="6"/>
      <c r="E252" s="6"/>
      <c r="F252" s="6"/>
      <c r="G252" s="20"/>
      <c r="H252" s="14"/>
      <c r="I252" s="20"/>
      <c r="J252" s="20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6"/>
      <c r="B253" s="6"/>
      <c r="C253" s="6"/>
      <c r="D253" s="6"/>
      <c r="E253" s="6"/>
      <c r="F253" s="6"/>
      <c r="G253" s="20"/>
      <c r="H253" s="14"/>
      <c r="I253" s="20"/>
      <c r="J253" s="20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6"/>
      <c r="B254" s="6"/>
      <c r="C254" s="6"/>
      <c r="D254" s="6"/>
      <c r="E254" s="6"/>
      <c r="F254" s="6"/>
      <c r="G254" s="20"/>
      <c r="H254" s="14"/>
      <c r="I254" s="20"/>
      <c r="J254" s="20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6"/>
      <c r="B255" s="6"/>
      <c r="C255" s="6"/>
      <c r="D255" s="6"/>
      <c r="E255" s="6"/>
      <c r="F255" s="6"/>
      <c r="G255" s="20"/>
      <c r="H255" s="14"/>
      <c r="I255" s="20"/>
      <c r="J255" s="20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6"/>
      <c r="B256" s="6"/>
      <c r="C256" s="6"/>
      <c r="D256" s="6"/>
      <c r="E256" s="6"/>
      <c r="F256" s="6"/>
      <c r="G256" s="20"/>
      <c r="H256" s="14"/>
      <c r="I256" s="20"/>
      <c r="J256" s="20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6"/>
      <c r="B257" s="6"/>
      <c r="C257" s="6"/>
      <c r="D257" s="6"/>
      <c r="E257" s="6"/>
      <c r="F257" s="6"/>
      <c r="G257" s="20"/>
      <c r="H257" s="14"/>
      <c r="I257" s="20"/>
      <c r="J257" s="20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6"/>
      <c r="B258" s="6"/>
      <c r="C258" s="6"/>
      <c r="D258" s="6"/>
      <c r="E258" s="6"/>
      <c r="F258" s="6"/>
      <c r="G258" s="20"/>
      <c r="H258" s="14"/>
      <c r="I258" s="20"/>
      <c r="J258" s="20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6"/>
      <c r="B259" s="6"/>
      <c r="C259" s="6"/>
      <c r="D259" s="6"/>
      <c r="E259" s="6"/>
      <c r="F259" s="6"/>
      <c r="G259" s="20"/>
      <c r="H259" s="14"/>
      <c r="I259" s="20"/>
      <c r="J259" s="20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6"/>
      <c r="B260" s="6"/>
      <c r="C260" s="6"/>
      <c r="D260" s="6"/>
      <c r="E260" s="6"/>
      <c r="F260" s="6"/>
      <c r="G260" s="20"/>
      <c r="H260" s="14"/>
      <c r="I260" s="20"/>
      <c r="J260" s="20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6"/>
      <c r="B261" s="6"/>
      <c r="C261" s="6"/>
      <c r="D261" s="6"/>
      <c r="E261" s="6"/>
      <c r="F261" s="6"/>
      <c r="G261" s="20"/>
      <c r="H261" s="14"/>
      <c r="I261" s="20"/>
      <c r="J261" s="20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6"/>
      <c r="B262" s="6"/>
      <c r="C262" s="6"/>
      <c r="D262" s="6"/>
      <c r="E262" s="6"/>
      <c r="F262" s="6"/>
      <c r="G262" s="20"/>
      <c r="H262" s="14"/>
      <c r="I262" s="20"/>
      <c r="J262" s="20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6"/>
      <c r="B263" s="6"/>
      <c r="C263" s="6"/>
      <c r="D263" s="6"/>
      <c r="E263" s="6"/>
      <c r="F263" s="6"/>
      <c r="G263" s="20"/>
      <c r="H263" s="14"/>
      <c r="I263" s="20"/>
      <c r="J263" s="20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6"/>
      <c r="B264" s="6"/>
      <c r="C264" s="6"/>
      <c r="D264" s="6"/>
      <c r="E264" s="6"/>
      <c r="F264" s="6"/>
      <c r="G264" s="20"/>
      <c r="H264" s="14"/>
      <c r="I264" s="20"/>
      <c r="J264" s="20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6"/>
      <c r="B265" s="6"/>
      <c r="C265" s="6"/>
      <c r="D265" s="6"/>
      <c r="E265" s="6"/>
      <c r="F265" s="6"/>
      <c r="G265" s="20"/>
      <c r="H265" s="14"/>
      <c r="I265" s="20"/>
      <c r="J265" s="20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6"/>
      <c r="B266" s="6"/>
      <c r="C266" s="6"/>
      <c r="D266" s="6"/>
      <c r="E266" s="6"/>
      <c r="F266" s="6"/>
      <c r="G266" s="20"/>
      <c r="H266" s="14"/>
      <c r="I266" s="20"/>
      <c r="J266" s="20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6"/>
      <c r="B267" s="6"/>
      <c r="C267" s="6"/>
      <c r="D267" s="6"/>
      <c r="E267" s="6"/>
      <c r="F267" s="6"/>
      <c r="G267" s="20"/>
      <c r="H267" s="14"/>
      <c r="I267" s="20"/>
      <c r="J267" s="20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6"/>
      <c r="B268" s="6"/>
      <c r="C268" s="6"/>
      <c r="D268" s="6"/>
      <c r="E268" s="6"/>
      <c r="F268" s="6"/>
      <c r="G268" s="20"/>
      <c r="H268" s="14"/>
      <c r="I268" s="20"/>
      <c r="J268" s="20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6"/>
      <c r="B269" s="6"/>
      <c r="C269" s="6"/>
      <c r="D269" s="6"/>
      <c r="E269" s="6"/>
      <c r="F269" s="6"/>
      <c r="G269" s="20"/>
      <c r="H269" s="14"/>
      <c r="I269" s="20"/>
      <c r="J269" s="20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6"/>
      <c r="B270" s="6"/>
      <c r="C270" s="6"/>
      <c r="D270" s="6"/>
      <c r="E270" s="6"/>
      <c r="F270" s="6"/>
      <c r="G270" s="20"/>
      <c r="H270" s="14"/>
      <c r="I270" s="20"/>
      <c r="J270" s="20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6"/>
      <c r="B271" s="6"/>
      <c r="C271" s="6"/>
      <c r="D271" s="6"/>
      <c r="E271" s="6"/>
      <c r="F271" s="6"/>
      <c r="G271" s="20"/>
      <c r="H271" s="14"/>
      <c r="I271" s="20"/>
      <c r="J271" s="20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6"/>
      <c r="B272" s="6"/>
      <c r="C272" s="6"/>
      <c r="D272" s="6"/>
      <c r="E272" s="6"/>
      <c r="F272" s="6"/>
      <c r="G272" s="20"/>
      <c r="H272" s="14"/>
      <c r="I272" s="20"/>
      <c r="J272" s="20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6"/>
      <c r="B273" s="6"/>
      <c r="C273" s="6"/>
      <c r="D273" s="6"/>
      <c r="E273" s="6"/>
      <c r="F273" s="6"/>
      <c r="G273" s="20"/>
      <c r="H273" s="14"/>
      <c r="I273" s="20"/>
      <c r="J273" s="20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6"/>
      <c r="B274" s="6"/>
      <c r="C274" s="6"/>
      <c r="D274" s="6"/>
      <c r="E274" s="6"/>
      <c r="F274" s="6"/>
      <c r="G274" s="20"/>
      <c r="H274" s="14"/>
      <c r="I274" s="20"/>
      <c r="J274" s="20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6"/>
      <c r="B275" s="6"/>
      <c r="C275" s="6"/>
      <c r="D275" s="6"/>
      <c r="E275" s="6"/>
      <c r="F275" s="6"/>
      <c r="G275" s="20"/>
      <c r="H275" s="14"/>
      <c r="I275" s="20"/>
      <c r="J275" s="20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6"/>
      <c r="B276" s="6"/>
      <c r="C276" s="6"/>
      <c r="D276" s="6"/>
      <c r="E276" s="6"/>
      <c r="F276" s="6"/>
      <c r="G276" s="20"/>
      <c r="H276" s="14"/>
      <c r="I276" s="20"/>
      <c r="J276" s="20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6"/>
      <c r="B277" s="6"/>
      <c r="C277" s="6"/>
      <c r="D277" s="6"/>
      <c r="E277" s="6"/>
      <c r="F277" s="6"/>
      <c r="G277" s="20"/>
      <c r="H277" s="14"/>
      <c r="I277" s="20"/>
      <c r="J277" s="20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6"/>
      <c r="B278" s="6"/>
      <c r="C278" s="6"/>
      <c r="D278" s="6"/>
      <c r="E278" s="6"/>
      <c r="F278" s="6"/>
      <c r="G278" s="20"/>
      <c r="H278" s="14"/>
      <c r="I278" s="20"/>
      <c r="J278" s="20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6"/>
      <c r="B279" s="6"/>
      <c r="C279" s="6"/>
      <c r="D279" s="6"/>
      <c r="E279" s="6"/>
      <c r="F279" s="6"/>
      <c r="G279" s="20"/>
      <c r="H279" s="14"/>
      <c r="I279" s="20"/>
      <c r="J279" s="20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6"/>
      <c r="B280" s="6"/>
      <c r="C280" s="6"/>
      <c r="D280" s="6"/>
      <c r="E280" s="6"/>
      <c r="F280" s="6"/>
      <c r="G280" s="20"/>
      <c r="H280" s="14"/>
      <c r="I280" s="20"/>
      <c r="J280" s="20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6"/>
      <c r="B281" s="6"/>
      <c r="C281" s="6"/>
      <c r="D281" s="6"/>
      <c r="E281" s="6"/>
      <c r="F281" s="6"/>
      <c r="G281" s="20"/>
      <c r="H281" s="14"/>
      <c r="I281" s="20"/>
      <c r="J281" s="20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6"/>
      <c r="B282" s="6"/>
      <c r="C282" s="6"/>
      <c r="D282" s="6"/>
      <c r="E282" s="6"/>
      <c r="F282" s="6"/>
      <c r="G282" s="20"/>
      <c r="H282" s="14"/>
      <c r="I282" s="20"/>
      <c r="J282" s="20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6"/>
      <c r="B283" s="6"/>
      <c r="C283" s="6"/>
      <c r="D283" s="6"/>
      <c r="E283" s="6"/>
      <c r="F283" s="6"/>
      <c r="G283" s="20"/>
      <c r="H283" s="14"/>
      <c r="I283" s="20"/>
      <c r="J283" s="20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6"/>
      <c r="B284" s="6"/>
      <c r="C284" s="6"/>
      <c r="D284" s="6"/>
      <c r="E284" s="6"/>
      <c r="F284" s="6"/>
      <c r="G284" s="20"/>
      <c r="H284" s="14"/>
      <c r="I284" s="20"/>
      <c r="J284" s="20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6"/>
      <c r="B285" s="6"/>
      <c r="C285" s="6"/>
      <c r="D285" s="6"/>
      <c r="E285" s="6"/>
      <c r="F285" s="6"/>
      <c r="G285" s="20"/>
      <c r="H285" s="14"/>
      <c r="I285" s="20"/>
      <c r="J285" s="20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6"/>
      <c r="B286" s="6"/>
      <c r="C286" s="6"/>
      <c r="D286" s="6"/>
      <c r="E286" s="6"/>
      <c r="F286" s="6"/>
      <c r="G286" s="20"/>
      <c r="H286" s="14"/>
      <c r="I286" s="20"/>
      <c r="J286" s="20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6"/>
      <c r="B287" s="6"/>
      <c r="C287" s="6"/>
      <c r="D287" s="6"/>
      <c r="E287" s="6"/>
      <c r="F287" s="6"/>
      <c r="G287" s="20"/>
      <c r="H287" s="14"/>
      <c r="I287" s="20"/>
      <c r="J287" s="20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6"/>
      <c r="B288" s="6"/>
      <c r="C288" s="6"/>
      <c r="D288" s="6"/>
      <c r="E288" s="6"/>
      <c r="F288" s="6"/>
      <c r="G288" s="20"/>
      <c r="H288" s="14"/>
      <c r="I288" s="20"/>
      <c r="J288" s="20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6"/>
      <c r="B289" s="6"/>
      <c r="C289" s="6"/>
      <c r="D289" s="6"/>
      <c r="E289" s="6"/>
      <c r="F289" s="6"/>
      <c r="G289" s="20"/>
      <c r="H289" s="14"/>
      <c r="I289" s="20"/>
      <c r="J289" s="20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6"/>
      <c r="B290" s="6"/>
      <c r="C290" s="6"/>
      <c r="D290" s="6"/>
      <c r="E290" s="6"/>
      <c r="F290" s="6"/>
      <c r="G290" s="20"/>
      <c r="H290" s="14"/>
      <c r="I290" s="20"/>
      <c r="J290" s="20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6"/>
      <c r="B291" s="6"/>
      <c r="C291" s="6"/>
      <c r="D291" s="6"/>
      <c r="E291" s="6"/>
      <c r="F291" s="6"/>
      <c r="G291" s="20"/>
      <c r="H291" s="14"/>
      <c r="I291" s="20"/>
      <c r="J291" s="20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6"/>
      <c r="B292" s="6"/>
      <c r="C292" s="6"/>
      <c r="D292" s="6"/>
      <c r="E292" s="6"/>
      <c r="F292" s="6"/>
      <c r="G292" s="20"/>
      <c r="H292" s="14"/>
      <c r="I292" s="20"/>
      <c r="J292" s="20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6"/>
      <c r="B293" s="6"/>
      <c r="C293" s="6"/>
      <c r="D293" s="6"/>
      <c r="E293" s="6"/>
      <c r="F293" s="6"/>
      <c r="G293" s="20"/>
      <c r="H293" s="14"/>
      <c r="I293" s="20"/>
      <c r="J293" s="20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6"/>
      <c r="B294" s="6"/>
      <c r="C294" s="6"/>
      <c r="D294" s="6"/>
      <c r="E294" s="6"/>
      <c r="F294" s="6"/>
      <c r="G294" s="20"/>
      <c r="H294" s="14"/>
      <c r="I294" s="20"/>
      <c r="J294" s="20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6"/>
      <c r="B295" s="6"/>
      <c r="C295" s="6"/>
      <c r="D295" s="6"/>
      <c r="E295" s="6"/>
      <c r="F295" s="6"/>
      <c r="G295" s="20"/>
      <c r="H295" s="14"/>
      <c r="I295" s="20"/>
      <c r="J295" s="20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6"/>
      <c r="B296" s="6"/>
      <c r="C296" s="6"/>
      <c r="D296" s="6"/>
      <c r="E296" s="6"/>
      <c r="F296" s="6"/>
      <c r="G296" s="20"/>
      <c r="H296" s="14"/>
      <c r="I296" s="20"/>
      <c r="J296" s="20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6"/>
      <c r="B297" s="6"/>
      <c r="C297" s="6"/>
      <c r="D297" s="6"/>
      <c r="E297" s="6"/>
      <c r="F297" s="6"/>
      <c r="G297" s="20"/>
      <c r="H297" s="14"/>
      <c r="I297" s="20"/>
      <c r="J297" s="20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6"/>
      <c r="B298" s="6"/>
      <c r="C298" s="6"/>
      <c r="D298" s="6"/>
      <c r="E298" s="6"/>
      <c r="F298" s="6"/>
      <c r="G298" s="20"/>
      <c r="H298" s="14"/>
      <c r="I298" s="20"/>
      <c r="J298" s="20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6"/>
      <c r="B299" s="6"/>
      <c r="C299" s="6"/>
      <c r="D299" s="6"/>
      <c r="E299" s="6"/>
      <c r="F299" s="6"/>
      <c r="G299" s="20"/>
      <c r="H299" s="14"/>
      <c r="I299" s="20"/>
      <c r="J299" s="20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6"/>
      <c r="B300" s="6"/>
      <c r="C300" s="6"/>
      <c r="D300" s="6"/>
      <c r="E300" s="6"/>
      <c r="F300" s="6"/>
      <c r="G300" s="20"/>
      <c r="H300" s="14"/>
      <c r="I300" s="20"/>
      <c r="J300" s="20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6"/>
      <c r="B301" s="6"/>
      <c r="C301" s="6"/>
      <c r="D301" s="6"/>
      <c r="E301" s="6"/>
      <c r="F301" s="6"/>
      <c r="G301" s="20"/>
      <c r="H301" s="14"/>
      <c r="I301" s="20"/>
      <c r="J301" s="20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6"/>
      <c r="B302" s="6"/>
      <c r="C302" s="6"/>
      <c r="D302" s="6"/>
      <c r="E302" s="6"/>
      <c r="F302" s="6"/>
      <c r="G302" s="20"/>
      <c r="H302" s="14"/>
      <c r="I302" s="20"/>
      <c r="J302" s="20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6"/>
      <c r="B303" s="6"/>
      <c r="C303" s="6"/>
      <c r="D303" s="6"/>
      <c r="E303" s="6"/>
      <c r="F303" s="6"/>
      <c r="G303" s="20"/>
      <c r="H303" s="14"/>
      <c r="I303" s="20"/>
      <c r="J303" s="20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6"/>
      <c r="B304" s="6"/>
      <c r="C304" s="6"/>
      <c r="D304" s="6"/>
      <c r="E304" s="6"/>
      <c r="F304" s="6"/>
      <c r="G304" s="20"/>
      <c r="H304" s="14"/>
      <c r="I304" s="20"/>
      <c r="J304" s="20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6"/>
      <c r="B305" s="6"/>
      <c r="C305" s="6"/>
      <c r="D305" s="6"/>
      <c r="E305" s="6"/>
      <c r="F305" s="6"/>
      <c r="G305" s="20"/>
      <c r="H305" s="14"/>
      <c r="I305" s="20"/>
      <c r="J305" s="20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6"/>
      <c r="B306" s="6"/>
      <c r="C306" s="6"/>
      <c r="D306" s="6"/>
      <c r="E306" s="6"/>
      <c r="F306" s="6"/>
      <c r="G306" s="20"/>
      <c r="H306" s="14"/>
      <c r="I306" s="20"/>
      <c r="J306" s="20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6"/>
      <c r="B307" s="6"/>
      <c r="C307" s="6"/>
      <c r="D307" s="6"/>
      <c r="E307" s="6"/>
      <c r="F307" s="6"/>
      <c r="G307" s="20"/>
      <c r="H307" s="14"/>
      <c r="I307" s="20"/>
      <c r="J307" s="20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6"/>
      <c r="B308" s="6"/>
      <c r="C308" s="6"/>
      <c r="D308" s="6"/>
      <c r="E308" s="6"/>
      <c r="F308" s="6"/>
      <c r="G308" s="20"/>
      <c r="H308" s="14"/>
      <c r="I308" s="20"/>
      <c r="J308" s="20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6"/>
      <c r="B309" s="6"/>
      <c r="C309" s="6"/>
      <c r="D309" s="6"/>
      <c r="E309" s="6"/>
      <c r="F309" s="6"/>
      <c r="G309" s="20"/>
      <c r="H309" s="14"/>
      <c r="I309" s="20"/>
      <c r="J309" s="20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6"/>
      <c r="B310" s="6"/>
      <c r="C310" s="6"/>
      <c r="D310" s="6"/>
      <c r="E310" s="6"/>
      <c r="F310" s="6"/>
      <c r="G310" s="20"/>
      <c r="H310" s="14"/>
      <c r="I310" s="20"/>
      <c r="J310" s="20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6"/>
      <c r="B311" s="6"/>
      <c r="C311" s="6"/>
      <c r="D311" s="6"/>
      <c r="E311" s="6"/>
      <c r="F311" s="6"/>
      <c r="G311" s="20"/>
      <c r="H311" s="14"/>
      <c r="I311" s="20"/>
      <c r="J311" s="20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6"/>
      <c r="B312" s="6"/>
      <c r="C312" s="6"/>
      <c r="D312" s="6"/>
      <c r="E312" s="6"/>
      <c r="F312" s="6"/>
      <c r="G312" s="20"/>
      <c r="H312" s="14"/>
      <c r="I312" s="20"/>
      <c r="J312" s="20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6"/>
      <c r="B313" s="6"/>
      <c r="C313" s="6"/>
      <c r="D313" s="6"/>
      <c r="E313" s="6"/>
      <c r="F313" s="6"/>
      <c r="G313" s="20"/>
      <c r="H313" s="14"/>
      <c r="I313" s="20"/>
      <c r="J313" s="20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6"/>
      <c r="B314" s="6"/>
      <c r="C314" s="6"/>
      <c r="D314" s="6"/>
      <c r="E314" s="6"/>
      <c r="F314" s="6"/>
      <c r="G314" s="20"/>
      <c r="H314" s="14"/>
      <c r="I314" s="20"/>
      <c r="J314" s="20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6"/>
      <c r="B315" s="6"/>
      <c r="C315" s="6"/>
      <c r="D315" s="6"/>
      <c r="E315" s="6"/>
      <c r="F315" s="6"/>
      <c r="G315" s="20"/>
      <c r="H315" s="14"/>
      <c r="I315" s="20"/>
      <c r="J315" s="20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6"/>
      <c r="B316" s="6"/>
      <c r="C316" s="6"/>
      <c r="D316" s="6"/>
      <c r="E316" s="6"/>
      <c r="F316" s="6"/>
      <c r="G316" s="20"/>
      <c r="H316" s="14"/>
      <c r="I316" s="20"/>
      <c r="J316" s="20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6"/>
      <c r="B317" s="6"/>
      <c r="C317" s="6"/>
      <c r="D317" s="6"/>
      <c r="E317" s="6"/>
      <c r="F317" s="6"/>
      <c r="G317" s="20"/>
      <c r="H317" s="14"/>
      <c r="I317" s="20"/>
      <c r="J317" s="20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6"/>
      <c r="B318" s="6"/>
      <c r="C318" s="6"/>
      <c r="D318" s="6"/>
      <c r="E318" s="6"/>
      <c r="F318" s="6"/>
      <c r="G318" s="20"/>
      <c r="H318" s="14"/>
      <c r="I318" s="20"/>
      <c r="J318" s="20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6"/>
      <c r="B319" s="6"/>
      <c r="C319" s="6"/>
      <c r="D319" s="6"/>
      <c r="E319" s="6"/>
      <c r="F319" s="6"/>
      <c r="G319" s="20"/>
      <c r="H319" s="14"/>
      <c r="I319" s="20"/>
      <c r="J319" s="20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6"/>
      <c r="B320" s="6"/>
      <c r="C320" s="6"/>
      <c r="D320" s="6"/>
      <c r="E320" s="6"/>
      <c r="F320" s="6"/>
      <c r="G320" s="20"/>
      <c r="H320" s="14"/>
      <c r="I320" s="20"/>
      <c r="J320" s="20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6"/>
      <c r="B321" s="6"/>
      <c r="C321" s="6"/>
      <c r="D321" s="6"/>
      <c r="E321" s="6"/>
      <c r="F321" s="6"/>
      <c r="G321" s="20"/>
      <c r="H321" s="14"/>
      <c r="I321" s="20"/>
      <c r="J321" s="20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6"/>
      <c r="B322" s="6"/>
      <c r="C322" s="6"/>
      <c r="D322" s="6"/>
      <c r="E322" s="6"/>
      <c r="F322" s="6"/>
      <c r="G322" s="20"/>
      <c r="H322" s="14"/>
      <c r="I322" s="20"/>
      <c r="J322" s="20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6"/>
      <c r="B323" s="6"/>
      <c r="C323" s="6"/>
      <c r="D323" s="6"/>
      <c r="E323" s="6"/>
      <c r="F323" s="6"/>
      <c r="G323" s="20"/>
      <c r="H323" s="14"/>
      <c r="I323" s="20"/>
      <c r="J323" s="20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6"/>
      <c r="B324" s="6"/>
      <c r="C324" s="6"/>
      <c r="D324" s="6"/>
      <c r="E324" s="6"/>
      <c r="F324" s="6"/>
      <c r="G324" s="20"/>
      <c r="H324" s="14"/>
      <c r="I324" s="20"/>
      <c r="J324" s="20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6"/>
      <c r="B325" s="6"/>
      <c r="C325" s="6"/>
      <c r="D325" s="6"/>
      <c r="E325" s="6"/>
      <c r="F325" s="6"/>
      <c r="G325" s="20"/>
      <c r="H325" s="14"/>
      <c r="I325" s="20"/>
      <c r="J325" s="20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6"/>
      <c r="B326" s="6"/>
      <c r="C326" s="6"/>
      <c r="D326" s="6"/>
      <c r="E326" s="6"/>
      <c r="F326" s="6"/>
      <c r="G326" s="20"/>
      <c r="H326" s="14"/>
      <c r="I326" s="20"/>
      <c r="J326" s="20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6"/>
      <c r="B327" s="6"/>
      <c r="C327" s="6"/>
      <c r="D327" s="6"/>
      <c r="E327" s="6"/>
      <c r="F327" s="6"/>
      <c r="G327" s="20"/>
      <c r="H327" s="14"/>
      <c r="I327" s="20"/>
      <c r="J327" s="20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6"/>
      <c r="B328" s="6"/>
      <c r="C328" s="6"/>
      <c r="D328" s="6"/>
      <c r="E328" s="6"/>
      <c r="F328" s="6"/>
      <c r="G328" s="20"/>
      <c r="H328" s="14"/>
      <c r="I328" s="20"/>
      <c r="J328" s="20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6"/>
      <c r="B329" s="6"/>
      <c r="C329" s="6"/>
      <c r="D329" s="6"/>
      <c r="E329" s="6"/>
      <c r="F329" s="6"/>
      <c r="G329" s="20"/>
      <c r="H329" s="14"/>
      <c r="I329" s="20"/>
      <c r="J329" s="20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6"/>
      <c r="B330" s="6"/>
      <c r="C330" s="6"/>
      <c r="D330" s="6"/>
      <c r="E330" s="6"/>
      <c r="F330" s="6"/>
      <c r="G330" s="20"/>
      <c r="H330" s="14"/>
      <c r="I330" s="20"/>
      <c r="J330" s="20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6"/>
      <c r="B331" s="6"/>
      <c r="C331" s="6"/>
      <c r="D331" s="6"/>
      <c r="E331" s="6"/>
      <c r="F331" s="6"/>
      <c r="G331" s="20"/>
      <c r="H331" s="14"/>
      <c r="I331" s="20"/>
      <c r="J331" s="20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6"/>
      <c r="B332" s="6"/>
      <c r="C332" s="6"/>
      <c r="D332" s="6"/>
      <c r="E332" s="6"/>
      <c r="F332" s="6"/>
      <c r="G332" s="20"/>
      <c r="H332" s="14"/>
      <c r="I332" s="20"/>
      <c r="J332" s="20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6"/>
      <c r="B333" s="6"/>
      <c r="C333" s="6"/>
      <c r="D333" s="6"/>
      <c r="E333" s="6"/>
      <c r="F333" s="6"/>
      <c r="G333" s="20"/>
      <c r="H333" s="14"/>
      <c r="I333" s="20"/>
      <c r="J333" s="20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6"/>
      <c r="B334" s="6"/>
      <c r="C334" s="6"/>
      <c r="D334" s="6"/>
      <c r="E334" s="6"/>
      <c r="F334" s="6"/>
      <c r="G334" s="20"/>
      <c r="H334" s="14"/>
      <c r="I334" s="20"/>
      <c r="J334" s="20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6"/>
      <c r="B335" s="6"/>
      <c r="C335" s="6"/>
      <c r="D335" s="6"/>
      <c r="E335" s="6"/>
      <c r="F335" s="6"/>
      <c r="G335" s="20"/>
      <c r="H335" s="14"/>
      <c r="I335" s="20"/>
      <c r="J335" s="20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6"/>
      <c r="B336" s="6"/>
      <c r="C336" s="6"/>
      <c r="D336" s="6"/>
      <c r="E336" s="6"/>
      <c r="F336" s="6"/>
      <c r="G336" s="20"/>
      <c r="H336" s="14"/>
      <c r="I336" s="20"/>
      <c r="J336" s="20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6"/>
      <c r="B337" s="6"/>
      <c r="C337" s="6"/>
      <c r="D337" s="6"/>
      <c r="E337" s="6"/>
      <c r="F337" s="6"/>
      <c r="G337" s="20"/>
      <c r="H337" s="14"/>
      <c r="I337" s="20"/>
      <c r="J337" s="20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6"/>
      <c r="B338" s="6"/>
      <c r="C338" s="6"/>
      <c r="D338" s="6"/>
      <c r="E338" s="6"/>
      <c r="F338" s="6"/>
      <c r="G338" s="20"/>
      <c r="H338" s="14"/>
      <c r="I338" s="20"/>
      <c r="J338" s="20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6"/>
      <c r="B339" s="6"/>
      <c r="C339" s="6"/>
      <c r="D339" s="6"/>
      <c r="E339" s="6"/>
      <c r="F339" s="6"/>
      <c r="G339" s="20"/>
      <c r="H339" s="14"/>
      <c r="I339" s="20"/>
      <c r="J339" s="20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6"/>
      <c r="B340" s="6"/>
      <c r="C340" s="6"/>
      <c r="D340" s="6"/>
      <c r="E340" s="6"/>
      <c r="F340" s="6"/>
      <c r="G340" s="20"/>
      <c r="H340" s="14"/>
      <c r="I340" s="20"/>
      <c r="J340" s="20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6"/>
      <c r="B341" s="6"/>
      <c r="C341" s="6"/>
      <c r="D341" s="6"/>
      <c r="E341" s="6"/>
      <c r="F341" s="6"/>
      <c r="G341" s="20"/>
      <c r="H341" s="14"/>
      <c r="I341" s="20"/>
      <c r="J341" s="20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6"/>
      <c r="B342" s="6"/>
      <c r="C342" s="6"/>
      <c r="D342" s="6"/>
      <c r="E342" s="6"/>
      <c r="F342" s="6"/>
      <c r="G342" s="20"/>
      <c r="H342" s="14"/>
      <c r="I342" s="20"/>
      <c r="J342" s="20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6"/>
      <c r="B343" s="6"/>
      <c r="C343" s="6"/>
      <c r="D343" s="6"/>
      <c r="E343" s="6"/>
      <c r="F343" s="6"/>
      <c r="G343" s="20"/>
      <c r="H343" s="14"/>
      <c r="I343" s="20"/>
      <c r="J343" s="20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6"/>
      <c r="B344" s="6"/>
      <c r="C344" s="6"/>
      <c r="D344" s="6"/>
      <c r="E344" s="6"/>
      <c r="F344" s="6"/>
      <c r="G344" s="20"/>
      <c r="H344" s="14"/>
      <c r="I344" s="20"/>
      <c r="J344" s="20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6"/>
      <c r="B345" s="6"/>
      <c r="C345" s="6"/>
      <c r="D345" s="6"/>
      <c r="E345" s="6"/>
      <c r="F345" s="6"/>
      <c r="G345" s="20"/>
      <c r="H345" s="14"/>
      <c r="I345" s="20"/>
      <c r="J345" s="20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6"/>
      <c r="B346" s="6"/>
      <c r="C346" s="6"/>
      <c r="D346" s="6"/>
      <c r="E346" s="6"/>
      <c r="F346" s="6"/>
      <c r="G346" s="20"/>
      <c r="H346" s="14"/>
      <c r="I346" s="20"/>
      <c r="J346" s="20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6"/>
      <c r="B347" s="6"/>
      <c r="C347" s="6"/>
      <c r="D347" s="6"/>
      <c r="E347" s="6"/>
      <c r="F347" s="6"/>
      <c r="G347" s="20"/>
      <c r="H347" s="14"/>
      <c r="I347" s="20"/>
      <c r="J347" s="20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6"/>
      <c r="B348" s="6"/>
      <c r="C348" s="6"/>
      <c r="D348" s="6"/>
      <c r="E348" s="6"/>
      <c r="F348" s="6"/>
      <c r="G348" s="20"/>
      <c r="H348" s="14"/>
      <c r="I348" s="20"/>
      <c r="J348" s="20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6"/>
      <c r="B349" s="6"/>
      <c r="C349" s="6"/>
      <c r="D349" s="6"/>
      <c r="E349" s="6"/>
      <c r="F349" s="6"/>
      <c r="G349" s="20"/>
      <c r="H349" s="14"/>
      <c r="I349" s="20"/>
      <c r="J349" s="20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6"/>
      <c r="B350" s="6"/>
      <c r="C350" s="6"/>
      <c r="D350" s="6"/>
      <c r="E350" s="6"/>
      <c r="F350" s="6"/>
      <c r="G350" s="20"/>
      <c r="H350" s="14"/>
      <c r="I350" s="20"/>
      <c r="J350" s="20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6"/>
      <c r="B351" s="6"/>
      <c r="C351" s="6"/>
      <c r="D351" s="6"/>
      <c r="E351" s="6"/>
      <c r="F351" s="6"/>
      <c r="G351" s="20"/>
      <c r="H351" s="14"/>
      <c r="I351" s="20"/>
      <c r="J351" s="20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6"/>
      <c r="B352" s="6"/>
      <c r="C352" s="6"/>
      <c r="D352" s="6"/>
      <c r="E352" s="6"/>
      <c r="F352" s="6"/>
      <c r="G352" s="20"/>
      <c r="H352" s="14"/>
      <c r="I352" s="20"/>
      <c r="J352" s="20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6"/>
      <c r="B353" s="6"/>
      <c r="C353" s="6"/>
      <c r="D353" s="6"/>
      <c r="E353" s="6"/>
      <c r="F353" s="6"/>
      <c r="G353" s="20"/>
      <c r="H353" s="14"/>
      <c r="I353" s="20"/>
      <c r="J353" s="20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6"/>
      <c r="B354" s="6"/>
      <c r="C354" s="6"/>
      <c r="D354" s="6"/>
      <c r="E354" s="6"/>
      <c r="F354" s="6"/>
      <c r="G354" s="20"/>
      <c r="H354" s="14"/>
      <c r="I354" s="20"/>
      <c r="J354" s="20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6"/>
      <c r="B355" s="6"/>
      <c r="C355" s="6"/>
      <c r="D355" s="6"/>
      <c r="E355" s="6"/>
      <c r="F355" s="6"/>
      <c r="G355" s="20"/>
      <c r="H355" s="14"/>
      <c r="I355" s="20"/>
      <c r="J355" s="20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6"/>
      <c r="B356" s="6"/>
      <c r="C356" s="6"/>
      <c r="D356" s="6"/>
      <c r="E356" s="6"/>
      <c r="F356" s="6"/>
      <c r="G356" s="20"/>
      <c r="H356" s="14"/>
      <c r="I356" s="20"/>
      <c r="J356" s="20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6"/>
      <c r="B357" s="6"/>
      <c r="C357" s="6"/>
      <c r="D357" s="6"/>
      <c r="E357" s="6"/>
      <c r="F357" s="6"/>
      <c r="G357" s="20"/>
      <c r="H357" s="14"/>
      <c r="I357" s="20"/>
      <c r="J357" s="20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6"/>
      <c r="B358" s="6"/>
      <c r="C358" s="6"/>
      <c r="D358" s="6"/>
      <c r="E358" s="6"/>
      <c r="F358" s="6"/>
      <c r="G358" s="20"/>
      <c r="H358" s="14"/>
      <c r="I358" s="20"/>
      <c r="J358" s="20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6"/>
      <c r="B359" s="6"/>
      <c r="C359" s="6"/>
      <c r="D359" s="6"/>
      <c r="E359" s="6"/>
      <c r="F359" s="6"/>
      <c r="G359" s="20"/>
      <c r="H359" s="14"/>
      <c r="I359" s="20"/>
      <c r="J359" s="20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6"/>
      <c r="B360" s="6"/>
      <c r="C360" s="6"/>
      <c r="D360" s="6"/>
      <c r="E360" s="6"/>
      <c r="F360" s="6"/>
      <c r="G360" s="20"/>
      <c r="H360" s="14"/>
      <c r="I360" s="20"/>
      <c r="J360" s="20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6"/>
      <c r="B361" s="6"/>
      <c r="C361" s="6"/>
      <c r="D361" s="6"/>
      <c r="E361" s="6"/>
      <c r="F361" s="6"/>
      <c r="G361" s="20"/>
      <c r="H361" s="14"/>
      <c r="I361" s="20"/>
      <c r="J361" s="20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6"/>
      <c r="B362" s="6"/>
      <c r="C362" s="6"/>
      <c r="D362" s="6"/>
      <c r="E362" s="6"/>
      <c r="F362" s="6"/>
      <c r="G362" s="20"/>
      <c r="H362" s="14"/>
      <c r="I362" s="20"/>
      <c r="J362" s="20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6"/>
      <c r="B363" s="6"/>
      <c r="C363" s="6"/>
      <c r="D363" s="6"/>
      <c r="E363" s="6"/>
      <c r="F363" s="6"/>
      <c r="G363" s="20"/>
      <c r="H363" s="14"/>
      <c r="I363" s="20"/>
      <c r="J363" s="20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6"/>
      <c r="B364" s="6"/>
      <c r="C364" s="6"/>
      <c r="D364" s="6"/>
      <c r="E364" s="6"/>
      <c r="F364" s="6"/>
      <c r="G364" s="20"/>
      <c r="H364" s="14"/>
      <c r="I364" s="20"/>
      <c r="J364" s="20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6"/>
      <c r="B365" s="6"/>
      <c r="C365" s="6"/>
      <c r="D365" s="6"/>
      <c r="E365" s="6"/>
      <c r="F365" s="6"/>
      <c r="G365" s="20"/>
      <c r="H365" s="14"/>
      <c r="I365" s="20"/>
      <c r="J365" s="20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6"/>
      <c r="B366" s="6"/>
      <c r="C366" s="6"/>
      <c r="D366" s="6"/>
      <c r="E366" s="6"/>
      <c r="F366" s="6"/>
      <c r="G366" s="20"/>
      <c r="H366" s="14"/>
      <c r="I366" s="20"/>
      <c r="J366" s="20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6"/>
      <c r="B367" s="6"/>
      <c r="C367" s="6"/>
      <c r="D367" s="6"/>
      <c r="E367" s="6"/>
      <c r="F367" s="6"/>
      <c r="G367" s="20"/>
      <c r="H367" s="14"/>
      <c r="I367" s="20"/>
      <c r="J367" s="20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6"/>
      <c r="B368" s="6"/>
      <c r="C368" s="6"/>
      <c r="D368" s="6"/>
      <c r="E368" s="6"/>
      <c r="F368" s="6"/>
      <c r="G368" s="20"/>
      <c r="H368" s="14"/>
      <c r="I368" s="20"/>
      <c r="J368" s="20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6"/>
      <c r="B369" s="6"/>
      <c r="C369" s="6"/>
      <c r="D369" s="6"/>
      <c r="E369" s="6"/>
      <c r="F369" s="6"/>
      <c r="G369" s="20"/>
      <c r="H369" s="14"/>
      <c r="I369" s="20"/>
      <c r="J369" s="20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6"/>
      <c r="B370" s="6"/>
      <c r="C370" s="6"/>
      <c r="D370" s="6"/>
      <c r="E370" s="6"/>
      <c r="F370" s="6"/>
      <c r="G370" s="20"/>
      <c r="H370" s="14"/>
      <c r="I370" s="20"/>
      <c r="J370" s="20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6"/>
      <c r="B371" s="6"/>
      <c r="C371" s="6"/>
      <c r="D371" s="6"/>
      <c r="E371" s="6"/>
      <c r="F371" s="6"/>
      <c r="G371" s="20"/>
      <c r="H371" s="14"/>
      <c r="I371" s="20"/>
      <c r="J371" s="20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6"/>
      <c r="B372" s="6"/>
      <c r="C372" s="6"/>
      <c r="D372" s="6"/>
      <c r="E372" s="6"/>
      <c r="F372" s="6"/>
      <c r="G372" s="20"/>
      <c r="H372" s="14"/>
      <c r="I372" s="20"/>
      <c r="J372" s="20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6"/>
      <c r="B373" s="6"/>
      <c r="C373" s="6"/>
      <c r="D373" s="6"/>
      <c r="E373" s="6"/>
      <c r="F373" s="6"/>
      <c r="G373" s="20"/>
      <c r="H373" s="14"/>
      <c r="I373" s="20"/>
      <c r="J373" s="20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6"/>
      <c r="B374" s="6"/>
      <c r="C374" s="6"/>
      <c r="D374" s="6"/>
      <c r="E374" s="6"/>
      <c r="F374" s="6"/>
      <c r="G374" s="20"/>
      <c r="H374" s="14"/>
      <c r="I374" s="20"/>
      <c r="J374" s="20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6"/>
      <c r="B375" s="6"/>
      <c r="C375" s="6"/>
      <c r="D375" s="6"/>
      <c r="E375" s="6"/>
      <c r="F375" s="6"/>
      <c r="G375" s="20"/>
      <c r="H375" s="14"/>
      <c r="I375" s="20"/>
      <c r="J375" s="20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6"/>
      <c r="B376" s="6"/>
      <c r="C376" s="6"/>
      <c r="D376" s="6"/>
      <c r="E376" s="6"/>
      <c r="F376" s="6"/>
      <c r="G376" s="20"/>
      <c r="H376" s="14"/>
      <c r="I376" s="20"/>
      <c r="J376" s="20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6"/>
      <c r="B377" s="6"/>
      <c r="C377" s="6"/>
      <c r="D377" s="6"/>
      <c r="E377" s="6"/>
      <c r="F377" s="6"/>
      <c r="G377" s="20"/>
      <c r="H377" s="14"/>
      <c r="I377" s="20"/>
      <c r="J377" s="20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6"/>
      <c r="B378" s="6"/>
      <c r="C378" s="6"/>
      <c r="D378" s="6"/>
      <c r="E378" s="6"/>
      <c r="F378" s="6"/>
      <c r="G378" s="20"/>
      <c r="H378" s="14"/>
      <c r="I378" s="20"/>
      <c r="J378" s="20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6"/>
      <c r="B379" s="6"/>
      <c r="C379" s="6"/>
      <c r="D379" s="6"/>
      <c r="E379" s="6"/>
      <c r="F379" s="6"/>
      <c r="G379" s="20"/>
      <c r="H379" s="14"/>
      <c r="I379" s="20"/>
      <c r="J379" s="20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6"/>
      <c r="B380" s="6"/>
      <c r="C380" s="6"/>
      <c r="D380" s="6"/>
      <c r="E380" s="6"/>
      <c r="F380" s="6"/>
      <c r="G380" s="20"/>
      <c r="H380" s="14"/>
      <c r="I380" s="20"/>
      <c r="J380" s="20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6"/>
      <c r="B381" s="6"/>
      <c r="C381" s="6"/>
      <c r="D381" s="6"/>
      <c r="E381" s="6"/>
      <c r="F381" s="6"/>
      <c r="G381" s="20"/>
      <c r="H381" s="14"/>
      <c r="I381" s="20"/>
      <c r="J381" s="20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6"/>
      <c r="B382" s="6"/>
      <c r="C382" s="6"/>
      <c r="D382" s="6"/>
      <c r="E382" s="6"/>
      <c r="F382" s="6"/>
      <c r="G382" s="20"/>
      <c r="H382" s="14"/>
      <c r="I382" s="20"/>
      <c r="J382" s="20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6"/>
      <c r="B383" s="6"/>
      <c r="C383" s="6"/>
      <c r="D383" s="6"/>
      <c r="E383" s="6"/>
      <c r="F383" s="6"/>
      <c r="G383" s="20"/>
      <c r="H383" s="14"/>
      <c r="I383" s="20"/>
      <c r="J383" s="20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6"/>
      <c r="B384" s="6"/>
      <c r="C384" s="6"/>
      <c r="D384" s="6"/>
      <c r="E384" s="6"/>
      <c r="F384" s="6"/>
      <c r="G384" s="20"/>
      <c r="H384" s="14"/>
      <c r="I384" s="20"/>
      <c r="J384" s="20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6"/>
      <c r="B385" s="6"/>
      <c r="C385" s="6"/>
      <c r="D385" s="6"/>
      <c r="E385" s="6"/>
      <c r="F385" s="6"/>
      <c r="G385" s="20"/>
      <c r="H385" s="14"/>
      <c r="I385" s="20"/>
      <c r="J385" s="20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6"/>
      <c r="B386" s="6"/>
      <c r="C386" s="6"/>
      <c r="D386" s="6"/>
      <c r="E386" s="6"/>
      <c r="F386" s="6"/>
      <c r="G386" s="20"/>
      <c r="H386" s="14"/>
      <c r="I386" s="20"/>
      <c r="J386" s="20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6"/>
      <c r="B387" s="6"/>
      <c r="C387" s="6"/>
      <c r="D387" s="6"/>
      <c r="E387" s="6"/>
      <c r="F387" s="6"/>
      <c r="G387" s="20"/>
      <c r="H387" s="14"/>
      <c r="I387" s="20"/>
      <c r="J387" s="20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6"/>
      <c r="B388" s="6"/>
      <c r="C388" s="6"/>
      <c r="D388" s="6"/>
      <c r="E388" s="6"/>
      <c r="F388" s="6"/>
      <c r="G388" s="20"/>
      <c r="H388" s="14"/>
      <c r="I388" s="20"/>
      <c r="J388" s="20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6"/>
      <c r="B389" s="6"/>
      <c r="C389" s="6"/>
      <c r="D389" s="6"/>
      <c r="E389" s="6"/>
      <c r="F389" s="6"/>
      <c r="G389" s="20"/>
      <c r="H389" s="14"/>
      <c r="I389" s="20"/>
      <c r="J389" s="20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6"/>
      <c r="B390" s="6"/>
      <c r="C390" s="6"/>
      <c r="D390" s="6"/>
      <c r="E390" s="6"/>
      <c r="F390" s="6"/>
      <c r="G390" s="20"/>
      <c r="H390" s="14"/>
      <c r="I390" s="20"/>
      <c r="J390" s="20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6"/>
      <c r="B391" s="6"/>
      <c r="C391" s="6"/>
      <c r="D391" s="6"/>
      <c r="E391" s="6"/>
      <c r="F391" s="6"/>
      <c r="G391" s="20"/>
      <c r="H391" s="14"/>
      <c r="I391" s="20"/>
      <c r="J391" s="20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6"/>
      <c r="B392" s="6"/>
      <c r="C392" s="6"/>
      <c r="D392" s="6"/>
      <c r="E392" s="6"/>
      <c r="F392" s="6"/>
      <c r="G392" s="20"/>
      <c r="H392" s="14"/>
      <c r="I392" s="20"/>
      <c r="J392" s="20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6"/>
      <c r="B393" s="6"/>
      <c r="C393" s="6"/>
      <c r="D393" s="6"/>
      <c r="E393" s="6"/>
      <c r="F393" s="6"/>
      <c r="G393" s="20"/>
      <c r="H393" s="14"/>
      <c r="I393" s="20"/>
      <c r="J393" s="20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6"/>
      <c r="B394" s="6"/>
      <c r="C394" s="6"/>
      <c r="D394" s="6"/>
      <c r="E394" s="6"/>
      <c r="F394" s="6"/>
      <c r="G394" s="20"/>
      <c r="H394" s="14"/>
      <c r="I394" s="20"/>
      <c r="J394" s="20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6"/>
      <c r="B395" s="6"/>
      <c r="C395" s="6"/>
      <c r="D395" s="6"/>
      <c r="E395" s="6"/>
      <c r="F395" s="6"/>
      <c r="G395" s="20"/>
      <c r="H395" s="14"/>
      <c r="I395" s="20"/>
      <c r="J395" s="20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6"/>
      <c r="B396" s="6"/>
      <c r="C396" s="6"/>
      <c r="D396" s="6"/>
      <c r="E396" s="6"/>
      <c r="F396" s="6"/>
      <c r="G396" s="20"/>
      <c r="H396" s="14"/>
      <c r="I396" s="20"/>
      <c r="J396" s="20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6"/>
      <c r="B397" s="6"/>
      <c r="C397" s="6"/>
      <c r="D397" s="6"/>
      <c r="E397" s="6"/>
      <c r="F397" s="6"/>
      <c r="G397" s="20"/>
      <c r="H397" s="14"/>
      <c r="I397" s="20"/>
      <c r="J397" s="20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6"/>
      <c r="B398" s="6"/>
      <c r="C398" s="6"/>
      <c r="D398" s="6"/>
      <c r="E398" s="6"/>
      <c r="F398" s="6"/>
      <c r="G398" s="20"/>
      <c r="H398" s="14"/>
      <c r="I398" s="20"/>
      <c r="J398" s="20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6"/>
      <c r="B399" s="6"/>
      <c r="C399" s="6"/>
      <c r="D399" s="6"/>
      <c r="E399" s="6"/>
      <c r="F399" s="6"/>
      <c r="G399" s="20"/>
      <c r="H399" s="14"/>
      <c r="I399" s="20"/>
      <c r="J399" s="20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6"/>
      <c r="B400" s="6"/>
      <c r="C400" s="6"/>
      <c r="D400" s="6"/>
      <c r="E400" s="6"/>
      <c r="F400" s="6"/>
      <c r="G400" s="20"/>
      <c r="H400" s="14"/>
      <c r="I400" s="20"/>
      <c r="J400" s="20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6"/>
      <c r="B401" s="6"/>
      <c r="C401" s="6"/>
      <c r="D401" s="6"/>
      <c r="E401" s="6"/>
      <c r="F401" s="6"/>
      <c r="G401" s="20"/>
      <c r="H401" s="14"/>
      <c r="I401" s="20"/>
      <c r="J401" s="20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6"/>
      <c r="B402" s="6"/>
      <c r="C402" s="6"/>
      <c r="D402" s="6"/>
      <c r="E402" s="6"/>
      <c r="F402" s="6"/>
      <c r="G402" s="20"/>
      <c r="H402" s="14"/>
      <c r="I402" s="20"/>
      <c r="J402" s="20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6"/>
      <c r="B403" s="6"/>
      <c r="C403" s="6"/>
      <c r="D403" s="6"/>
      <c r="E403" s="6"/>
      <c r="F403" s="6"/>
      <c r="G403" s="20"/>
      <c r="H403" s="14"/>
      <c r="I403" s="20"/>
      <c r="J403" s="20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6"/>
      <c r="B404" s="6"/>
      <c r="C404" s="6"/>
      <c r="D404" s="6"/>
      <c r="E404" s="6"/>
      <c r="F404" s="6"/>
      <c r="G404" s="20"/>
      <c r="H404" s="14"/>
      <c r="I404" s="20"/>
      <c r="J404" s="20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6"/>
      <c r="B405" s="6"/>
      <c r="C405" s="6"/>
      <c r="D405" s="6"/>
      <c r="E405" s="6"/>
      <c r="F405" s="6"/>
      <c r="G405" s="20"/>
      <c r="H405" s="14"/>
      <c r="I405" s="20"/>
      <c r="J405" s="20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6"/>
      <c r="B406" s="6"/>
      <c r="C406" s="6"/>
      <c r="D406" s="6"/>
      <c r="E406" s="6"/>
      <c r="F406" s="6"/>
      <c r="G406" s="20"/>
      <c r="H406" s="14"/>
      <c r="I406" s="20"/>
      <c r="J406" s="20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6"/>
      <c r="B407" s="6"/>
      <c r="C407" s="6"/>
      <c r="D407" s="6"/>
      <c r="E407" s="6"/>
      <c r="F407" s="6"/>
      <c r="G407" s="20"/>
      <c r="H407" s="14"/>
      <c r="I407" s="20"/>
      <c r="J407" s="20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6"/>
      <c r="B408" s="6"/>
      <c r="C408" s="6"/>
      <c r="D408" s="6"/>
      <c r="E408" s="6"/>
      <c r="F408" s="6"/>
      <c r="G408" s="20"/>
      <c r="H408" s="14"/>
      <c r="I408" s="20"/>
      <c r="J408" s="20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6"/>
      <c r="B409" s="6"/>
      <c r="C409" s="6"/>
      <c r="D409" s="6"/>
      <c r="E409" s="6"/>
      <c r="F409" s="6"/>
      <c r="G409" s="20"/>
      <c r="H409" s="14"/>
      <c r="I409" s="20"/>
      <c r="J409" s="20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6"/>
      <c r="B410" s="6"/>
      <c r="C410" s="6"/>
      <c r="D410" s="6"/>
      <c r="E410" s="6"/>
      <c r="F410" s="6"/>
      <c r="G410" s="20"/>
      <c r="H410" s="14"/>
      <c r="I410" s="20"/>
      <c r="J410" s="20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6"/>
      <c r="B411" s="6"/>
      <c r="C411" s="6"/>
      <c r="D411" s="6"/>
      <c r="E411" s="6"/>
      <c r="F411" s="6"/>
      <c r="G411" s="20"/>
      <c r="H411" s="14"/>
      <c r="I411" s="20"/>
      <c r="J411" s="20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6"/>
      <c r="B412" s="6"/>
      <c r="C412" s="6"/>
      <c r="D412" s="6"/>
      <c r="E412" s="6"/>
      <c r="F412" s="6"/>
      <c r="G412" s="20"/>
      <c r="H412" s="14"/>
      <c r="I412" s="20"/>
      <c r="J412" s="20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6"/>
      <c r="B413" s="6"/>
      <c r="C413" s="6"/>
      <c r="D413" s="6"/>
      <c r="E413" s="6"/>
      <c r="F413" s="6"/>
      <c r="G413" s="20"/>
      <c r="H413" s="14"/>
      <c r="I413" s="20"/>
      <c r="J413" s="20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6"/>
      <c r="B414" s="6"/>
      <c r="C414" s="6"/>
      <c r="D414" s="6"/>
      <c r="E414" s="6"/>
      <c r="F414" s="6"/>
      <c r="G414" s="20"/>
      <c r="H414" s="14"/>
      <c r="I414" s="20"/>
      <c r="J414" s="20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6"/>
      <c r="B415" s="6"/>
      <c r="C415" s="6"/>
      <c r="D415" s="6"/>
      <c r="E415" s="6"/>
      <c r="F415" s="6"/>
      <c r="G415" s="20"/>
      <c r="H415" s="14"/>
      <c r="I415" s="20"/>
      <c r="J415" s="20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6"/>
      <c r="B416" s="6"/>
      <c r="C416" s="6"/>
      <c r="D416" s="6"/>
      <c r="E416" s="6"/>
      <c r="F416" s="6"/>
      <c r="G416" s="20"/>
      <c r="H416" s="14"/>
      <c r="I416" s="20"/>
      <c r="J416" s="20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6"/>
      <c r="B417" s="6"/>
      <c r="C417" s="6"/>
      <c r="D417" s="6"/>
      <c r="E417" s="6"/>
      <c r="F417" s="6"/>
      <c r="G417" s="20"/>
      <c r="H417" s="14"/>
      <c r="I417" s="20"/>
      <c r="J417" s="20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6"/>
      <c r="B418" s="6"/>
      <c r="C418" s="6"/>
      <c r="D418" s="6"/>
      <c r="E418" s="6"/>
      <c r="F418" s="6"/>
      <c r="G418" s="20"/>
      <c r="H418" s="14"/>
      <c r="I418" s="20"/>
      <c r="J418" s="20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6"/>
      <c r="B419" s="6"/>
      <c r="C419" s="6"/>
      <c r="D419" s="6"/>
      <c r="E419" s="6"/>
      <c r="F419" s="6"/>
      <c r="G419" s="20"/>
      <c r="H419" s="14"/>
      <c r="I419" s="20"/>
      <c r="J419" s="20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6"/>
      <c r="B420" s="6"/>
      <c r="C420" s="6"/>
      <c r="D420" s="6"/>
      <c r="E420" s="6"/>
      <c r="F420" s="6"/>
      <c r="G420" s="20"/>
      <c r="H420" s="14"/>
      <c r="I420" s="20"/>
      <c r="J420" s="20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6"/>
      <c r="B421" s="6"/>
      <c r="C421" s="6"/>
      <c r="D421" s="6"/>
      <c r="E421" s="6"/>
      <c r="F421" s="6"/>
      <c r="G421" s="20"/>
      <c r="H421" s="14"/>
      <c r="I421" s="20"/>
      <c r="J421" s="20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6"/>
      <c r="B422" s="6"/>
      <c r="C422" s="6"/>
      <c r="D422" s="6"/>
      <c r="E422" s="6"/>
      <c r="F422" s="6"/>
      <c r="G422" s="20"/>
      <c r="H422" s="14"/>
      <c r="I422" s="20"/>
      <c r="J422" s="20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6"/>
      <c r="B423" s="6"/>
      <c r="C423" s="6"/>
      <c r="D423" s="6"/>
      <c r="E423" s="6"/>
      <c r="F423" s="6"/>
      <c r="G423" s="20"/>
      <c r="H423" s="14"/>
      <c r="I423" s="20"/>
      <c r="J423" s="20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6"/>
      <c r="B424" s="6"/>
      <c r="C424" s="6"/>
      <c r="D424" s="6"/>
      <c r="E424" s="6"/>
      <c r="F424" s="6"/>
      <c r="G424" s="20"/>
      <c r="H424" s="14"/>
      <c r="I424" s="20"/>
      <c r="J424" s="20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6"/>
      <c r="B425" s="6"/>
      <c r="C425" s="6"/>
      <c r="D425" s="6"/>
      <c r="E425" s="6"/>
      <c r="F425" s="6"/>
      <c r="G425" s="20"/>
      <c r="H425" s="14"/>
      <c r="I425" s="20"/>
      <c r="J425" s="20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6"/>
      <c r="B426" s="6"/>
      <c r="C426" s="6"/>
      <c r="D426" s="6"/>
      <c r="E426" s="6"/>
      <c r="F426" s="6"/>
      <c r="G426" s="20"/>
      <c r="H426" s="14"/>
      <c r="I426" s="20"/>
      <c r="J426" s="20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6"/>
      <c r="B427" s="6"/>
      <c r="C427" s="6"/>
      <c r="D427" s="6"/>
      <c r="E427" s="6"/>
      <c r="F427" s="6"/>
      <c r="G427" s="20"/>
      <c r="H427" s="14"/>
      <c r="I427" s="20"/>
      <c r="J427" s="20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6"/>
      <c r="B428" s="6"/>
      <c r="C428" s="6"/>
      <c r="D428" s="6"/>
      <c r="E428" s="6"/>
      <c r="F428" s="6"/>
      <c r="G428" s="20"/>
      <c r="H428" s="14"/>
      <c r="I428" s="20"/>
      <c r="J428" s="20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6"/>
      <c r="B429" s="6"/>
      <c r="C429" s="6"/>
      <c r="D429" s="6"/>
      <c r="E429" s="6"/>
      <c r="F429" s="6"/>
      <c r="G429" s="20"/>
      <c r="H429" s="14"/>
      <c r="I429" s="20"/>
      <c r="J429" s="20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6"/>
      <c r="B430" s="6"/>
      <c r="C430" s="6"/>
      <c r="D430" s="6"/>
      <c r="E430" s="6"/>
      <c r="F430" s="6"/>
      <c r="G430" s="20"/>
      <c r="H430" s="14"/>
      <c r="I430" s="20"/>
      <c r="J430" s="20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6"/>
      <c r="B431" s="6"/>
      <c r="C431" s="6"/>
      <c r="D431" s="6"/>
      <c r="E431" s="6"/>
      <c r="F431" s="6"/>
      <c r="G431" s="20"/>
      <c r="H431" s="14"/>
      <c r="I431" s="20"/>
      <c r="J431" s="20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6"/>
      <c r="B432" s="6"/>
      <c r="C432" s="6"/>
      <c r="D432" s="6"/>
      <c r="E432" s="6"/>
      <c r="F432" s="6"/>
      <c r="G432" s="20"/>
      <c r="H432" s="14"/>
      <c r="I432" s="20"/>
      <c r="J432" s="20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6"/>
      <c r="B433" s="6"/>
      <c r="C433" s="6"/>
      <c r="D433" s="6"/>
      <c r="E433" s="6"/>
      <c r="F433" s="6"/>
      <c r="G433" s="20"/>
      <c r="H433" s="14"/>
      <c r="I433" s="20"/>
      <c r="J433" s="20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6"/>
      <c r="B434" s="6"/>
      <c r="C434" s="6"/>
      <c r="D434" s="6"/>
      <c r="E434" s="6"/>
      <c r="F434" s="6"/>
      <c r="G434" s="20"/>
      <c r="H434" s="14"/>
      <c r="I434" s="20"/>
      <c r="J434" s="20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6"/>
      <c r="B435" s="6"/>
      <c r="C435" s="6"/>
      <c r="D435" s="6"/>
      <c r="E435" s="6"/>
      <c r="F435" s="6"/>
      <c r="G435" s="20"/>
      <c r="H435" s="14"/>
      <c r="I435" s="20"/>
      <c r="J435" s="20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6"/>
      <c r="B436" s="6"/>
      <c r="C436" s="6"/>
      <c r="D436" s="6"/>
      <c r="E436" s="6"/>
      <c r="F436" s="6"/>
      <c r="G436" s="20"/>
      <c r="H436" s="14"/>
      <c r="I436" s="20"/>
      <c r="J436" s="20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6"/>
      <c r="B437" s="6"/>
      <c r="C437" s="6"/>
      <c r="D437" s="6"/>
      <c r="E437" s="6"/>
      <c r="F437" s="6"/>
      <c r="G437" s="20"/>
      <c r="H437" s="14"/>
      <c r="I437" s="20"/>
      <c r="J437" s="20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6"/>
      <c r="B438" s="6"/>
      <c r="C438" s="6"/>
      <c r="D438" s="6"/>
      <c r="E438" s="6"/>
      <c r="F438" s="6"/>
      <c r="G438" s="20"/>
      <c r="H438" s="14"/>
      <c r="I438" s="20"/>
      <c r="J438" s="20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6"/>
      <c r="B439" s="6"/>
      <c r="C439" s="6"/>
      <c r="D439" s="6"/>
      <c r="E439" s="6"/>
      <c r="F439" s="6"/>
      <c r="G439" s="20"/>
      <c r="H439" s="14"/>
      <c r="I439" s="20"/>
      <c r="J439" s="20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6"/>
      <c r="B440" s="6"/>
      <c r="C440" s="6"/>
      <c r="D440" s="6"/>
      <c r="E440" s="6"/>
      <c r="F440" s="6"/>
      <c r="G440" s="20"/>
      <c r="H440" s="14"/>
      <c r="I440" s="20"/>
      <c r="J440" s="20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6"/>
      <c r="B441" s="6"/>
      <c r="C441" s="6"/>
      <c r="D441" s="6"/>
      <c r="E441" s="6"/>
      <c r="F441" s="6"/>
      <c r="G441" s="20"/>
      <c r="H441" s="14"/>
      <c r="I441" s="20"/>
      <c r="J441" s="20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6"/>
      <c r="B442" s="6"/>
      <c r="C442" s="6"/>
      <c r="D442" s="6"/>
      <c r="E442" s="6"/>
      <c r="F442" s="6"/>
      <c r="G442" s="20"/>
      <c r="H442" s="14"/>
      <c r="I442" s="20"/>
      <c r="J442" s="20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6"/>
      <c r="B443" s="6"/>
      <c r="C443" s="6"/>
      <c r="D443" s="6"/>
      <c r="E443" s="6"/>
      <c r="F443" s="6"/>
      <c r="G443" s="20"/>
      <c r="H443" s="14"/>
      <c r="I443" s="20"/>
      <c r="J443" s="20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6"/>
      <c r="B444" s="6"/>
      <c r="C444" s="6"/>
      <c r="D444" s="6"/>
      <c r="E444" s="6"/>
      <c r="F444" s="6"/>
      <c r="G444" s="20"/>
      <c r="H444" s="14"/>
      <c r="I444" s="20"/>
      <c r="J444" s="20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6"/>
      <c r="B445" s="6"/>
      <c r="C445" s="6"/>
      <c r="D445" s="6"/>
      <c r="E445" s="6"/>
      <c r="F445" s="6"/>
      <c r="G445" s="20"/>
      <c r="H445" s="14"/>
      <c r="I445" s="20"/>
      <c r="J445" s="20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6"/>
      <c r="B446" s="6"/>
      <c r="C446" s="6"/>
      <c r="D446" s="6"/>
      <c r="E446" s="6"/>
      <c r="F446" s="6"/>
      <c r="G446" s="20"/>
      <c r="H446" s="14"/>
      <c r="I446" s="20"/>
      <c r="J446" s="20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6"/>
      <c r="B447" s="6"/>
      <c r="C447" s="6"/>
      <c r="D447" s="6"/>
      <c r="E447" s="6"/>
      <c r="F447" s="6"/>
      <c r="G447" s="20"/>
      <c r="H447" s="14"/>
      <c r="I447" s="20"/>
      <c r="J447" s="20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6"/>
      <c r="B448" s="6"/>
      <c r="C448" s="6"/>
      <c r="D448" s="6"/>
      <c r="E448" s="6"/>
      <c r="F448" s="6"/>
      <c r="G448" s="20"/>
      <c r="H448" s="14"/>
      <c r="I448" s="20"/>
      <c r="J448" s="20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6"/>
      <c r="B449" s="6"/>
      <c r="C449" s="6"/>
      <c r="D449" s="6"/>
      <c r="E449" s="6"/>
      <c r="F449" s="6"/>
      <c r="G449" s="20"/>
      <c r="H449" s="14"/>
      <c r="I449" s="20"/>
      <c r="J449" s="20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6"/>
      <c r="B450" s="6"/>
      <c r="C450" s="6"/>
      <c r="D450" s="6"/>
      <c r="E450" s="6"/>
      <c r="F450" s="6"/>
      <c r="G450" s="20"/>
      <c r="H450" s="14"/>
      <c r="I450" s="20"/>
      <c r="J450" s="20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6"/>
      <c r="B451" s="6"/>
      <c r="C451" s="6"/>
      <c r="D451" s="6"/>
      <c r="E451" s="6"/>
      <c r="F451" s="6"/>
      <c r="G451" s="20"/>
      <c r="H451" s="14"/>
      <c r="I451" s="20"/>
      <c r="J451" s="20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6"/>
      <c r="B452" s="6"/>
      <c r="C452" s="6"/>
      <c r="D452" s="6"/>
      <c r="E452" s="6"/>
      <c r="F452" s="6"/>
      <c r="G452" s="20"/>
      <c r="H452" s="14"/>
      <c r="I452" s="20"/>
      <c r="J452" s="20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6"/>
      <c r="B453" s="6"/>
      <c r="C453" s="6"/>
      <c r="D453" s="6"/>
      <c r="E453" s="6"/>
      <c r="F453" s="6"/>
      <c r="G453" s="20"/>
      <c r="H453" s="14"/>
      <c r="I453" s="20"/>
      <c r="J453" s="20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6"/>
      <c r="B454" s="6"/>
      <c r="C454" s="6"/>
      <c r="D454" s="6"/>
      <c r="E454" s="6"/>
      <c r="F454" s="6"/>
      <c r="G454" s="20"/>
      <c r="H454" s="14"/>
      <c r="I454" s="20"/>
      <c r="J454" s="20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6"/>
      <c r="B455" s="6"/>
      <c r="C455" s="6"/>
      <c r="D455" s="6"/>
      <c r="E455" s="6"/>
      <c r="F455" s="6"/>
      <c r="G455" s="20"/>
      <c r="H455" s="14"/>
      <c r="I455" s="20"/>
      <c r="J455" s="20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6"/>
      <c r="B456" s="6"/>
      <c r="C456" s="6"/>
      <c r="D456" s="6"/>
      <c r="E456" s="6"/>
      <c r="F456" s="6"/>
      <c r="G456" s="20"/>
      <c r="H456" s="14"/>
      <c r="I456" s="20"/>
      <c r="J456" s="20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6"/>
      <c r="B457" s="6"/>
      <c r="C457" s="6"/>
      <c r="D457" s="6"/>
      <c r="E457" s="6"/>
      <c r="F457" s="6"/>
      <c r="G457" s="20"/>
      <c r="H457" s="14"/>
      <c r="I457" s="20"/>
      <c r="J457" s="20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6"/>
      <c r="B458" s="6"/>
      <c r="C458" s="6"/>
      <c r="D458" s="6"/>
      <c r="E458" s="6"/>
      <c r="F458" s="6"/>
      <c r="G458" s="20"/>
      <c r="H458" s="14"/>
      <c r="I458" s="20"/>
      <c r="J458" s="20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6"/>
      <c r="B459" s="6"/>
      <c r="C459" s="6"/>
      <c r="D459" s="6"/>
      <c r="E459" s="6"/>
      <c r="F459" s="6"/>
      <c r="G459" s="20"/>
      <c r="H459" s="14"/>
      <c r="I459" s="20"/>
      <c r="J459" s="20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6"/>
      <c r="B460" s="6"/>
      <c r="C460" s="6"/>
      <c r="D460" s="6"/>
      <c r="E460" s="6"/>
      <c r="F460" s="6"/>
      <c r="G460" s="20"/>
      <c r="H460" s="14"/>
      <c r="I460" s="20"/>
      <c r="J460" s="20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6"/>
      <c r="B461" s="6"/>
      <c r="C461" s="6"/>
      <c r="D461" s="6"/>
      <c r="E461" s="6"/>
      <c r="F461" s="6"/>
      <c r="G461" s="20"/>
      <c r="H461" s="14"/>
      <c r="I461" s="20"/>
      <c r="J461" s="20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6"/>
      <c r="B462" s="6"/>
      <c r="C462" s="6"/>
      <c r="D462" s="6"/>
      <c r="E462" s="6"/>
      <c r="F462" s="6"/>
      <c r="G462" s="20"/>
      <c r="H462" s="14"/>
      <c r="I462" s="20"/>
      <c r="J462" s="20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6"/>
      <c r="B463" s="6"/>
      <c r="C463" s="6"/>
      <c r="D463" s="6"/>
      <c r="E463" s="6"/>
      <c r="F463" s="6"/>
      <c r="G463" s="20"/>
      <c r="H463" s="14"/>
      <c r="I463" s="20"/>
      <c r="J463" s="20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6"/>
      <c r="B464" s="6"/>
      <c r="C464" s="6"/>
      <c r="D464" s="6"/>
      <c r="E464" s="6"/>
      <c r="F464" s="6"/>
      <c r="G464" s="20"/>
      <c r="H464" s="14"/>
      <c r="I464" s="20"/>
      <c r="J464" s="20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6"/>
      <c r="B465" s="6"/>
      <c r="C465" s="6"/>
      <c r="D465" s="6"/>
      <c r="E465" s="6"/>
      <c r="F465" s="6"/>
      <c r="G465" s="20"/>
      <c r="H465" s="14"/>
      <c r="I465" s="20"/>
      <c r="J465" s="20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6"/>
      <c r="B466" s="6"/>
      <c r="C466" s="6"/>
      <c r="D466" s="6"/>
      <c r="E466" s="6"/>
      <c r="F466" s="6"/>
      <c r="G466" s="20"/>
      <c r="H466" s="14"/>
      <c r="I466" s="20"/>
      <c r="J466" s="20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6"/>
      <c r="B467" s="6"/>
      <c r="C467" s="6"/>
      <c r="D467" s="6"/>
      <c r="E467" s="6"/>
      <c r="F467" s="6"/>
      <c r="G467" s="20"/>
      <c r="H467" s="14"/>
      <c r="I467" s="20"/>
      <c r="J467" s="20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6"/>
      <c r="B468" s="6"/>
      <c r="C468" s="6"/>
      <c r="D468" s="6"/>
      <c r="E468" s="6"/>
      <c r="F468" s="6"/>
      <c r="G468" s="20"/>
      <c r="H468" s="14"/>
      <c r="I468" s="20"/>
      <c r="J468" s="20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6"/>
      <c r="B469" s="6"/>
      <c r="C469" s="6"/>
      <c r="D469" s="6"/>
      <c r="E469" s="6"/>
      <c r="F469" s="6"/>
      <c r="G469" s="20"/>
      <c r="H469" s="14"/>
      <c r="I469" s="20"/>
      <c r="J469" s="20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6"/>
      <c r="B470" s="6"/>
      <c r="C470" s="6"/>
      <c r="D470" s="6"/>
      <c r="E470" s="6"/>
      <c r="F470" s="6"/>
      <c r="G470" s="20"/>
      <c r="H470" s="14"/>
      <c r="I470" s="20"/>
      <c r="J470" s="20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6"/>
      <c r="B471" s="6"/>
      <c r="C471" s="6"/>
      <c r="D471" s="6"/>
      <c r="E471" s="6"/>
      <c r="F471" s="6"/>
      <c r="G471" s="20"/>
      <c r="H471" s="14"/>
      <c r="I471" s="20"/>
      <c r="J471" s="20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6"/>
      <c r="B472" s="6"/>
      <c r="C472" s="6"/>
      <c r="D472" s="6"/>
      <c r="E472" s="6"/>
      <c r="F472" s="6"/>
      <c r="G472" s="20"/>
      <c r="H472" s="14"/>
      <c r="I472" s="20"/>
      <c r="J472" s="20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6"/>
      <c r="B473" s="6"/>
      <c r="C473" s="6"/>
      <c r="D473" s="6"/>
      <c r="E473" s="6"/>
      <c r="F473" s="6"/>
      <c r="G473" s="20"/>
      <c r="H473" s="14"/>
      <c r="I473" s="20"/>
      <c r="J473" s="20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6"/>
      <c r="B474" s="6"/>
      <c r="C474" s="6"/>
      <c r="D474" s="6"/>
      <c r="E474" s="6"/>
      <c r="F474" s="6"/>
      <c r="G474" s="20"/>
      <c r="H474" s="14"/>
      <c r="I474" s="20"/>
      <c r="J474" s="20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6"/>
      <c r="B475" s="6"/>
      <c r="C475" s="6"/>
      <c r="D475" s="6"/>
      <c r="E475" s="6"/>
      <c r="F475" s="6"/>
      <c r="G475" s="20"/>
      <c r="H475" s="14"/>
      <c r="I475" s="20"/>
      <c r="J475" s="20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6"/>
      <c r="B476" s="6"/>
      <c r="C476" s="6"/>
      <c r="D476" s="6"/>
      <c r="E476" s="6"/>
      <c r="F476" s="6"/>
      <c r="G476" s="20"/>
      <c r="H476" s="14"/>
      <c r="I476" s="20"/>
      <c r="J476" s="20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6"/>
      <c r="B477" s="6"/>
      <c r="C477" s="6"/>
      <c r="D477" s="6"/>
      <c r="E477" s="6"/>
      <c r="F477" s="6"/>
      <c r="G477" s="20"/>
      <c r="H477" s="14"/>
      <c r="I477" s="20"/>
      <c r="J477" s="20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6"/>
      <c r="B478" s="6"/>
      <c r="C478" s="6"/>
      <c r="D478" s="6"/>
      <c r="E478" s="6"/>
      <c r="F478" s="6"/>
      <c r="G478" s="20"/>
      <c r="H478" s="14"/>
      <c r="I478" s="20"/>
      <c r="J478" s="20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6"/>
      <c r="B479" s="6"/>
      <c r="C479" s="6"/>
      <c r="D479" s="6"/>
      <c r="E479" s="6"/>
      <c r="F479" s="6"/>
      <c r="G479" s="20"/>
      <c r="H479" s="14"/>
      <c r="I479" s="20"/>
      <c r="J479" s="20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6"/>
      <c r="B480" s="6"/>
      <c r="C480" s="6"/>
      <c r="D480" s="6"/>
      <c r="E480" s="6"/>
      <c r="F480" s="6"/>
      <c r="G480" s="20"/>
      <c r="H480" s="14"/>
      <c r="I480" s="20"/>
      <c r="J480" s="20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6"/>
      <c r="B481" s="6"/>
      <c r="C481" s="6"/>
      <c r="D481" s="6"/>
      <c r="E481" s="6"/>
      <c r="F481" s="6"/>
      <c r="G481" s="20"/>
      <c r="H481" s="14"/>
      <c r="I481" s="20"/>
      <c r="J481" s="20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6"/>
      <c r="B482" s="6"/>
      <c r="C482" s="6"/>
      <c r="D482" s="6"/>
      <c r="E482" s="6"/>
      <c r="F482" s="6"/>
      <c r="G482" s="20"/>
      <c r="H482" s="14"/>
      <c r="I482" s="20"/>
      <c r="J482" s="20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6"/>
      <c r="B483" s="6"/>
      <c r="C483" s="6"/>
      <c r="D483" s="6"/>
      <c r="E483" s="6"/>
      <c r="F483" s="6"/>
      <c r="G483" s="20"/>
      <c r="H483" s="14"/>
      <c r="I483" s="20"/>
      <c r="J483" s="20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6"/>
      <c r="B484" s="6"/>
      <c r="C484" s="6"/>
      <c r="D484" s="6"/>
      <c r="E484" s="6"/>
      <c r="F484" s="6"/>
      <c r="G484" s="20"/>
      <c r="H484" s="14"/>
      <c r="I484" s="20"/>
      <c r="J484" s="20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6"/>
      <c r="B485" s="6"/>
      <c r="C485" s="6"/>
      <c r="D485" s="6"/>
      <c r="E485" s="6"/>
      <c r="F485" s="6"/>
      <c r="G485" s="20"/>
      <c r="H485" s="14"/>
      <c r="I485" s="20"/>
      <c r="J485" s="20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6"/>
      <c r="B486" s="6"/>
      <c r="C486" s="6"/>
      <c r="D486" s="6"/>
      <c r="E486" s="6"/>
      <c r="F486" s="6"/>
      <c r="G486" s="20"/>
      <c r="H486" s="14"/>
      <c r="I486" s="20"/>
      <c r="J486" s="20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6"/>
      <c r="B487" s="6"/>
      <c r="C487" s="6"/>
      <c r="D487" s="6"/>
      <c r="E487" s="6"/>
      <c r="F487" s="6"/>
      <c r="G487" s="20"/>
      <c r="H487" s="14"/>
      <c r="I487" s="20"/>
      <c r="J487" s="20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6"/>
      <c r="B488" s="6"/>
      <c r="C488" s="6"/>
      <c r="D488" s="6"/>
      <c r="E488" s="6"/>
      <c r="F488" s="6"/>
      <c r="G488" s="20"/>
      <c r="H488" s="14"/>
      <c r="I488" s="20"/>
      <c r="J488" s="20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6"/>
      <c r="B489" s="6"/>
      <c r="C489" s="6"/>
      <c r="D489" s="6"/>
      <c r="E489" s="6"/>
      <c r="F489" s="6"/>
      <c r="G489" s="20"/>
      <c r="H489" s="14"/>
      <c r="I489" s="20"/>
      <c r="J489" s="20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6"/>
      <c r="B490" s="6"/>
      <c r="C490" s="6"/>
      <c r="D490" s="6"/>
      <c r="E490" s="6"/>
      <c r="F490" s="6"/>
      <c r="G490" s="20"/>
      <c r="H490" s="14"/>
      <c r="I490" s="20"/>
      <c r="J490" s="20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6"/>
      <c r="B491" s="6"/>
      <c r="C491" s="6"/>
      <c r="D491" s="6"/>
      <c r="E491" s="6"/>
      <c r="F491" s="6"/>
      <c r="G491" s="20"/>
      <c r="H491" s="14"/>
      <c r="I491" s="20"/>
      <c r="J491" s="20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6"/>
      <c r="B492" s="6"/>
      <c r="C492" s="6"/>
      <c r="D492" s="6"/>
      <c r="E492" s="6"/>
      <c r="F492" s="6"/>
      <c r="G492" s="20"/>
      <c r="H492" s="14"/>
      <c r="I492" s="20"/>
      <c r="J492" s="20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6"/>
      <c r="B493" s="6"/>
      <c r="C493" s="6"/>
      <c r="D493" s="6"/>
      <c r="E493" s="6"/>
      <c r="F493" s="6"/>
      <c r="G493" s="20"/>
      <c r="H493" s="14"/>
      <c r="I493" s="20"/>
      <c r="J493" s="20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6"/>
      <c r="B494" s="6"/>
      <c r="C494" s="6"/>
      <c r="D494" s="6"/>
      <c r="E494" s="6"/>
      <c r="F494" s="6"/>
      <c r="G494" s="20"/>
      <c r="H494" s="14"/>
      <c r="I494" s="20"/>
      <c r="J494" s="20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6"/>
      <c r="B495" s="6"/>
      <c r="C495" s="6"/>
      <c r="D495" s="6"/>
      <c r="E495" s="6"/>
      <c r="F495" s="6"/>
      <c r="G495" s="20"/>
      <c r="H495" s="14"/>
      <c r="I495" s="20"/>
      <c r="J495" s="20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6"/>
      <c r="B496" s="6"/>
      <c r="C496" s="6"/>
      <c r="D496" s="6"/>
      <c r="E496" s="6"/>
      <c r="F496" s="6"/>
      <c r="G496" s="20"/>
      <c r="H496" s="14"/>
      <c r="I496" s="20"/>
      <c r="J496" s="20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6"/>
      <c r="B497" s="6"/>
      <c r="C497" s="6"/>
      <c r="D497" s="6"/>
      <c r="E497" s="6"/>
      <c r="F497" s="6"/>
      <c r="G497" s="20"/>
      <c r="H497" s="14"/>
      <c r="I497" s="20"/>
      <c r="J497" s="20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6"/>
      <c r="B498" s="6"/>
      <c r="C498" s="6"/>
      <c r="D498" s="6"/>
      <c r="E498" s="6"/>
      <c r="F498" s="6"/>
      <c r="G498" s="20"/>
      <c r="H498" s="14"/>
      <c r="I498" s="20"/>
      <c r="J498" s="20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6"/>
      <c r="B499" s="6"/>
      <c r="C499" s="6"/>
      <c r="D499" s="6"/>
      <c r="E499" s="6"/>
      <c r="F499" s="6"/>
      <c r="G499" s="20"/>
      <c r="H499" s="14"/>
      <c r="I499" s="20"/>
      <c r="J499" s="20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6"/>
      <c r="B500" s="6"/>
      <c r="C500" s="6"/>
      <c r="D500" s="6"/>
      <c r="E500" s="6"/>
      <c r="F500" s="6"/>
      <c r="G500" s="20"/>
      <c r="H500" s="14"/>
      <c r="I500" s="20"/>
      <c r="J500" s="20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6"/>
      <c r="B501" s="6"/>
      <c r="C501" s="6"/>
      <c r="D501" s="6"/>
      <c r="E501" s="6"/>
      <c r="F501" s="6"/>
      <c r="G501" s="20"/>
      <c r="H501" s="14"/>
      <c r="I501" s="20"/>
      <c r="J501" s="20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6"/>
      <c r="B502" s="6"/>
      <c r="C502" s="6"/>
      <c r="D502" s="6"/>
      <c r="E502" s="6"/>
      <c r="F502" s="6"/>
      <c r="G502" s="20"/>
      <c r="H502" s="14"/>
      <c r="I502" s="20"/>
      <c r="J502" s="20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6"/>
      <c r="B503" s="6"/>
      <c r="C503" s="6"/>
      <c r="D503" s="6"/>
      <c r="E503" s="6"/>
      <c r="F503" s="6"/>
      <c r="G503" s="20"/>
      <c r="H503" s="14"/>
      <c r="I503" s="20"/>
      <c r="J503" s="20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6"/>
      <c r="B504" s="6"/>
      <c r="C504" s="6"/>
      <c r="D504" s="6"/>
      <c r="E504" s="6"/>
      <c r="F504" s="6"/>
      <c r="G504" s="20"/>
      <c r="H504" s="14"/>
      <c r="I504" s="20"/>
      <c r="J504" s="20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6"/>
      <c r="B505" s="6"/>
      <c r="C505" s="6"/>
      <c r="D505" s="6"/>
      <c r="E505" s="6"/>
      <c r="F505" s="6"/>
      <c r="G505" s="20"/>
      <c r="H505" s="14"/>
      <c r="I505" s="20"/>
      <c r="J505" s="20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6"/>
      <c r="B506" s="6"/>
      <c r="C506" s="6"/>
      <c r="D506" s="6"/>
      <c r="E506" s="6"/>
      <c r="F506" s="6"/>
      <c r="G506" s="20"/>
      <c r="H506" s="14"/>
      <c r="I506" s="20"/>
      <c r="J506" s="20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6"/>
      <c r="B507" s="6"/>
      <c r="C507" s="6"/>
      <c r="D507" s="6"/>
      <c r="E507" s="6"/>
      <c r="F507" s="6"/>
      <c r="G507" s="20"/>
      <c r="H507" s="14"/>
      <c r="I507" s="20"/>
      <c r="J507" s="20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6"/>
      <c r="B508" s="6"/>
      <c r="C508" s="6"/>
      <c r="D508" s="6"/>
      <c r="E508" s="6"/>
      <c r="F508" s="6"/>
      <c r="G508" s="20"/>
      <c r="H508" s="14"/>
      <c r="I508" s="20"/>
      <c r="J508" s="20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6"/>
      <c r="B509" s="6"/>
      <c r="C509" s="6"/>
      <c r="D509" s="6"/>
      <c r="E509" s="6"/>
      <c r="F509" s="6"/>
      <c r="G509" s="20"/>
      <c r="H509" s="14"/>
      <c r="I509" s="20"/>
      <c r="J509" s="20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6"/>
      <c r="B510" s="6"/>
      <c r="C510" s="6"/>
      <c r="D510" s="6"/>
      <c r="E510" s="6"/>
      <c r="F510" s="6"/>
      <c r="G510" s="20"/>
      <c r="H510" s="14"/>
      <c r="I510" s="20"/>
      <c r="J510" s="20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6"/>
      <c r="B511" s="6"/>
      <c r="C511" s="6"/>
      <c r="D511" s="6"/>
      <c r="E511" s="6"/>
      <c r="F511" s="6"/>
      <c r="G511" s="20"/>
      <c r="H511" s="14"/>
      <c r="I511" s="20"/>
      <c r="J511" s="20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6"/>
      <c r="B512" s="6"/>
      <c r="C512" s="6"/>
      <c r="D512" s="6"/>
      <c r="E512" s="6"/>
      <c r="F512" s="6"/>
      <c r="G512" s="20"/>
      <c r="H512" s="14"/>
      <c r="I512" s="20"/>
      <c r="J512" s="20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6"/>
      <c r="B513" s="6"/>
      <c r="C513" s="6"/>
      <c r="D513" s="6"/>
      <c r="E513" s="6"/>
      <c r="F513" s="6"/>
      <c r="G513" s="20"/>
      <c r="H513" s="14"/>
      <c r="I513" s="20"/>
      <c r="J513" s="20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6"/>
      <c r="B514" s="6"/>
      <c r="C514" s="6"/>
      <c r="D514" s="6"/>
      <c r="E514" s="6"/>
      <c r="F514" s="6"/>
      <c r="G514" s="20"/>
      <c r="H514" s="14"/>
      <c r="I514" s="20"/>
      <c r="J514" s="20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6"/>
      <c r="B515" s="6"/>
      <c r="C515" s="6"/>
      <c r="D515" s="6"/>
      <c r="E515" s="6"/>
      <c r="F515" s="6"/>
      <c r="G515" s="20"/>
      <c r="H515" s="14"/>
      <c r="I515" s="20"/>
      <c r="J515" s="20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6"/>
      <c r="B516" s="6"/>
      <c r="C516" s="6"/>
      <c r="D516" s="6"/>
      <c r="E516" s="6"/>
      <c r="F516" s="6"/>
      <c r="G516" s="20"/>
      <c r="H516" s="14"/>
      <c r="I516" s="20"/>
      <c r="J516" s="20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6"/>
      <c r="B517" s="6"/>
      <c r="C517" s="6"/>
      <c r="D517" s="6"/>
      <c r="E517" s="6"/>
      <c r="F517" s="6"/>
      <c r="G517" s="20"/>
      <c r="H517" s="14"/>
      <c r="I517" s="20"/>
      <c r="J517" s="20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6"/>
      <c r="B518" s="6"/>
      <c r="C518" s="6"/>
      <c r="D518" s="6"/>
      <c r="E518" s="6"/>
      <c r="F518" s="6"/>
      <c r="G518" s="20"/>
      <c r="H518" s="14"/>
      <c r="I518" s="20"/>
      <c r="J518" s="20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6"/>
      <c r="B519" s="6"/>
      <c r="C519" s="6"/>
      <c r="D519" s="6"/>
      <c r="E519" s="6"/>
      <c r="F519" s="6"/>
      <c r="G519" s="20"/>
      <c r="H519" s="14"/>
      <c r="I519" s="20"/>
      <c r="J519" s="20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6"/>
      <c r="B520" s="6"/>
      <c r="C520" s="6"/>
      <c r="D520" s="6"/>
      <c r="E520" s="6"/>
      <c r="F520" s="6"/>
      <c r="G520" s="20"/>
      <c r="H520" s="14"/>
      <c r="I520" s="20"/>
      <c r="J520" s="20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6"/>
      <c r="B521" s="6"/>
      <c r="C521" s="6"/>
      <c r="D521" s="6"/>
      <c r="E521" s="6"/>
      <c r="F521" s="6"/>
      <c r="G521" s="20"/>
      <c r="H521" s="14"/>
      <c r="I521" s="20"/>
      <c r="J521" s="20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6"/>
      <c r="B522" s="6"/>
      <c r="C522" s="6"/>
      <c r="D522" s="6"/>
      <c r="E522" s="6"/>
      <c r="F522" s="6"/>
      <c r="G522" s="20"/>
      <c r="H522" s="14"/>
      <c r="I522" s="20"/>
      <c r="J522" s="20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6"/>
      <c r="B523" s="6"/>
      <c r="C523" s="6"/>
      <c r="D523" s="6"/>
      <c r="E523" s="6"/>
      <c r="F523" s="6"/>
      <c r="G523" s="20"/>
      <c r="H523" s="14"/>
      <c r="I523" s="20"/>
      <c r="J523" s="20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6"/>
      <c r="B524" s="6"/>
      <c r="C524" s="6"/>
      <c r="D524" s="6"/>
      <c r="E524" s="6"/>
      <c r="F524" s="6"/>
      <c r="G524" s="20"/>
      <c r="H524" s="14"/>
      <c r="I524" s="20"/>
      <c r="J524" s="20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6"/>
      <c r="B525" s="6"/>
      <c r="C525" s="6"/>
      <c r="D525" s="6"/>
      <c r="E525" s="6"/>
      <c r="F525" s="6"/>
      <c r="G525" s="20"/>
      <c r="H525" s="14"/>
      <c r="I525" s="20"/>
      <c r="J525" s="20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6"/>
      <c r="B526" s="6"/>
      <c r="C526" s="6"/>
      <c r="D526" s="6"/>
      <c r="E526" s="6"/>
      <c r="F526" s="6"/>
      <c r="G526" s="20"/>
      <c r="H526" s="14"/>
      <c r="I526" s="20"/>
      <c r="J526" s="20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6"/>
      <c r="B527" s="6"/>
      <c r="C527" s="6"/>
      <c r="D527" s="6"/>
      <c r="E527" s="6"/>
      <c r="F527" s="6"/>
      <c r="G527" s="20"/>
      <c r="H527" s="14"/>
      <c r="I527" s="20"/>
      <c r="J527" s="20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6"/>
      <c r="B528" s="6"/>
      <c r="C528" s="6"/>
      <c r="D528" s="6"/>
      <c r="E528" s="6"/>
      <c r="F528" s="6"/>
      <c r="G528" s="20"/>
      <c r="H528" s="14"/>
      <c r="I528" s="20"/>
      <c r="J528" s="20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6"/>
      <c r="B529" s="6"/>
      <c r="C529" s="6"/>
      <c r="D529" s="6"/>
      <c r="E529" s="6"/>
      <c r="F529" s="6"/>
      <c r="G529" s="20"/>
      <c r="H529" s="14"/>
      <c r="I529" s="20"/>
      <c r="J529" s="20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6"/>
      <c r="B530" s="6"/>
      <c r="C530" s="6"/>
      <c r="D530" s="6"/>
      <c r="E530" s="6"/>
      <c r="F530" s="6"/>
      <c r="G530" s="20"/>
      <c r="H530" s="14"/>
      <c r="I530" s="20"/>
      <c r="J530" s="20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6"/>
      <c r="B531" s="6"/>
      <c r="C531" s="6"/>
      <c r="D531" s="6"/>
      <c r="E531" s="6"/>
      <c r="F531" s="6"/>
      <c r="G531" s="20"/>
      <c r="H531" s="14"/>
      <c r="I531" s="20"/>
      <c r="J531" s="20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6"/>
      <c r="B532" s="6"/>
      <c r="C532" s="6"/>
      <c r="D532" s="6"/>
      <c r="E532" s="6"/>
      <c r="F532" s="6"/>
      <c r="G532" s="20"/>
      <c r="H532" s="14"/>
      <c r="I532" s="20"/>
      <c r="J532" s="20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6"/>
      <c r="B533" s="6"/>
      <c r="C533" s="6"/>
      <c r="D533" s="6"/>
      <c r="E533" s="6"/>
      <c r="F533" s="6"/>
      <c r="G533" s="20"/>
      <c r="H533" s="14"/>
      <c r="I533" s="20"/>
      <c r="J533" s="20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6"/>
      <c r="B534" s="6"/>
      <c r="C534" s="6"/>
      <c r="D534" s="6"/>
      <c r="E534" s="6"/>
      <c r="F534" s="6"/>
      <c r="G534" s="20"/>
      <c r="H534" s="14"/>
      <c r="I534" s="20"/>
      <c r="J534" s="20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6"/>
      <c r="B535" s="6"/>
      <c r="C535" s="6"/>
      <c r="D535" s="6"/>
      <c r="E535" s="6"/>
      <c r="F535" s="6"/>
      <c r="G535" s="20"/>
      <c r="H535" s="14"/>
      <c r="I535" s="20"/>
      <c r="J535" s="20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6"/>
      <c r="B536" s="6"/>
      <c r="C536" s="6"/>
      <c r="D536" s="6"/>
      <c r="E536" s="6"/>
      <c r="F536" s="6"/>
      <c r="G536" s="20"/>
      <c r="H536" s="14"/>
      <c r="I536" s="20"/>
      <c r="J536" s="20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6"/>
      <c r="B537" s="6"/>
      <c r="C537" s="6"/>
      <c r="D537" s="6"/>
      <c r="E537" s="6"/>
      <c r="F537" s="6"/>
      <c r="G537" s="20"/>
      <c r="H537" s="14"/>
      <c r="I537" s="20"/>
      <c r="J537" s="20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6"/>
      <c r="B538" s="6"/>
      <c r="C538" s="6"/>
      <c r="D538" s="6"/>
      <c r="E538" s="6"/>
      <c r="F538" s="6"/>
      <c r="G538" s="20"/>
      <c r="H538" s="14"/>
      <c r="I538" s="20"/>
      <c r="J538" s="20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6"/>
      <c r="B539" s="6"/>
      <c r="C539" s="6"/>
      <c r="D539" s="6"/>
      <c r="E539" s="6"/>
      <c r="F539" s="6"/>
      <c r="G539" s="20"/>
      <c r="H539" s="14"/>
      <c r="I539" s="20"/>
      <c r="J539" s="20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6"/>
      <c r="B540" s="6"/>
      <c r="C540" s="6"/>
      <c r="D540" s="6"/>
      <c r="E540" s="6"/>
      <c r="F540" s="6"/>
      <c r="G540" s="20"/>
      <c r="H540" s="14"/>
      <c r="I540" s="20"/>
      <c r="J540" s="20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6"/>
      <c r="B541" s="6"/>
      <c r="C541" s="6"/>
      <c r="D541" s="6"/>
      <c r="E541" s="6"/>
      <c r="F541" s="6"/>
      <c r="G541" s="20"/>
      <c r="H541" s="14"/>
      <c r="I541" s="20"/>
      <c r="J541" s="20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6"/>
      <c r="B542" s="6"/>
      <c r="C542" s="6"/>
      <c r="D542" s="6"/>
      <c r="E542" s="6"/>
      <c r="F542" s="6"/>
      <c r="G542" s="20"/>
      <c r="H542" s="14"/>
      <c r="I542" s="20"/>
      <c r="J542" s="20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6"/>
      <c r="B543" s="6"/>
      <c r="C543" s="6"/>
      <c r="D543" s="6"/>
      <c r="E543" s="6"/>
      <c r="F543" s="6"/>
      <c r="G543" s="20"/>
      <c r="H543" s="14"/>
      <c r="I543" s="20"/>
      <c r="J543" s="20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6"/>
      <c r="B544" s="6"/>
      <c r="C544" s="6"/>
      <c r="D544" s="6"/>
      <c r="E544" s="6"/>
      <c r="F544" s="6"/>
      <c r="G544" s="20"/>
      <c r="H544" s="14"/>
      <c r="I544" s="20"/>
      <c r="J544" s="20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6"/>
      <c r="B545" s="6"/>
      <c r="C545" s="6"/>
      <c r="D545" s="6"/>
      <c r="E545" s="6"/>
      <c r="F545" s="6"/>
      <c r="G545" s="20"/>
      <c r="H545" s="14"/>
      <c r="I545" s="20"/>
      <c r="J545" s="20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6"/>
      <c r="B546" s="6"/>
      <c r="C546" s="6"/>
      <c r="D546" s="6"/>
      <c r="E546" s="6"/>
      <c r="F546" s="6"/>
      <c r="G546" s="20"/>
      <c r="H546" s="14"/>
      <c r="I546" s="20"/>
      <c r="J546" s="20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6"/>
      <c r="B547" s="6"/>
      <c r="C547" s="6"/>
      <c r="D547" s="6"/>
      <c r="E547" s="6"/>
      <c r="F547" s="6"/>
      <c r="G547" s="20"/>
      <c r="H547" s="14"/>
      <c r="I547" s="20"/>
      <c r="J547" s="20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6"/>
      <c r="B548" s="6"/>
      <c r="C548" s="6"/>
      <c r="D548" s="6"/>
      <c r="E548" s="6"/>
      <c r="F548" s="6"/>
      <c r="G548" s="20"/>
      <c r="H548" s="14"/>
      <c r="I548" s="20"/>
      <c r="J548" s="20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6"/>
      <c r="B549" s="6"/>
      <c r="C549" s="6"/>
      <c r="D549" s="6"/>
      <c r="E549" s="6"/>
      <c r="F549" s="6"/>
      <c r="G549" s="20"/>
      <c r="H549" s="14"/>
      <c r="I549" s="20"/>
      <c r="J549" s="20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6"/>
      <c r="B550" s="6"/>
      <c r="C550" s="6"/>
      <c r="D550" s="6"/>
      <c r="E550" s="6"/>
      <c r="F550" s="6"/>
      <c r="G550" s="20"/>
      <c r="H550" s="14"/>
      <c r="I550" s="20"/>
      <c r="J550" s="20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6"/>
      <c r="B551" s="6"/>
      <c r="C551" s="6"/>
      <c r="D551" s="6"/>
      <c r="E551" s="6"/>
      <c r="F551" s="6"/>
      <c r="G551" s="20"/>
      <c r="H551" s="14"/>
      <c r="I551" s="20"/>
      <c r="J551" s="20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6"/>
      <c r="B552" s="6"/>
      <c r="C552" s="6"/>
      <c r="D552" s="6"/>
      <c r="E552" s="6"/>
      <c r="F552" s="6"/>
      <c r="G552" s="20"/>
      <c r="H552" s="14"/>
      <c r="I552" s="20"/>
      <c r="J552" s="20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6"/>
      <c r="B553" s="6"/>
      <c r="C553" s="6"/>
      <c r="D553" s="6"/>
      <c r="E553" s="6"/>
      <c r="F553" s="6"/>
      <c r="G553" s="20"/>
      <c r="H553" s="14"/>
      <c r="I553" s="20"/>
      <c r="J553" s="20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6"/>
      <c r="B554" s="6"/>
      <c r="C554" s="6"/>
      <c r="D554" s="6"/>
      <c r="E554" s="6"/>
      <c r="F554" s="6"/>
      <c r="G554" s="20"/>
      <c r="H554" s="14"/>
      <c r="I554" s="20"/>
      <c r="J554" s="20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6"/>
      <c r="B555" s="6"/>
      <c r="C555" s="6"/>
      <c r="D555" s="6"/>
      <c r="E555" s="6"/>
      <c r="F555" s="6"/>
      <c r="G555" s="20"/>
      <c r="H555" s="14"/>
      <c r="I555" s="20"/>
      <c r="J555" s="20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6"/>
      <c r="B556" s="6"/>
      <c r="C556" s="6"/>
      <c r="D556" s="6"/>
      <c r="E556" s="6"/>
      <c r="F556" s="6"/>
      <c r="G556" s="20"/>
      <c r="H556" s="14"/>
      <c r="I556" s="20"/>
      <c r="J556" s="20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6"/>
      <c r="B557" s="6"/>
      <c r="C557" s="6"/>
      <c r="D557" s="6"/>
      <c r="E557" s="6"/>
      <c r="F557" s="6"/>
      <c r="G557" s="20"/>
      <c r="H557" s="14"/>
      <c r="I557" s="20"/>
      <c r="J557" s="20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6"/>
      <c r="B558" s="6"/>
      <c r="C558" s="6"/>
      <c r="D558" s="6"/>
      <c r="E558" s="6"/>
      <c r="F558" s="6"/>
      <c r="G558" s="20"/>
      <c r="H558" s="14"/>
      <c r="I558" s="20"/>
      <c r="J558" s="20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6"/>
      <c r="B559" s="6"/>
      <c r="C559" s="6"/>
      <c r="D559" s="6"/>
      <c r="E559" s="6"/>
      <c r="F559" s="6"/>
      <c r="G559" s="20"/>
      <c r="H559" s="14"/>
      <c r="I559" s="20"/>
      <c r="J559" s="20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6"/>
      <c r="B560" s="6"/>
      <c r="C560" s="6"/>
      <c r="D560" s="6"/>
      <c r="E560" s="6"/>
      <c r="F560" s="6"/>
      <c r="G560" s="20"/>
      <c r="H560" s="14"/>
      <c r="I560" s="20"/>
      <c r="J560" s="20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6"/>
      <c r="B561" s="6"/>
      <c r="C561" s="6"/>
      <c r="D561" s="6"/>
      <c r="E561" s="6"/>
      <c r="F561" s="6"/>
      <c r="G561" s="20"/>
      <c r="H561" s="14"/>
      <c r="I561" s="20"/>
      <c r="J561" s="20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6"/>
      <c r="B562" s="6"/>
      <c r="C562" s="6"/>
      <c r="D562" s="6"/>
      <c r="E562" s="6"/>
      <c r="F562" s="6"/>
      <c r="G562" s="20"/>
      <c r="H562" s="14"/>
      <c r="I562" s="20"/>
      <c r="J562" s="20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6"/>
      <c r="B563" s="6"/>
      <c r="C563" s="6"/>
      <c r="D563" s="6"/>
      <c r="E563" s="6"/>
      <c r="F563" s="6"/>
      <c r="G563" s="20"/>
      <c r="H563" s="14"/>
      <c r="I563" s="20"/>
      <c r="J563" s="20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6"/>
      <c r="B564" s="6"/>
      <c r="C564" s="6"/>
      <c r="D564" s="6"/>
      <c r="E564" s="6"/>
      <c r="F564" s="6"/>
      <c r="G564" s="20"/>
      <c r="H564" s="14"/>
      <c r="I564" s="20"/>
      <c r="J564" s="20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6"/>
      <c r="B565" s="6"/>
      <c r="C565" s="6"/>
      <c r="D565" s="6"/>
      <c r="E565" s="6"/>
      <c r="F565" s="6"/>
      <c r="G565" s="20"/>
      <c r="H565" s="14"/>
      <c r="I565" s="20"/>
      <c r="J565" s="20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6"/>
      <c r="B566" s="6"/>
      <c r="C566" s="6"/>
      <c r="D566" s="6"/>
      <c r="E566" s="6"/>
      <c r="F566" s="6"/>
      <c r="G566" s="20"/>
      <c r="H566" s="14"/>
      <c r="I566" s="20"/>
      <c r="J566" s="20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6"/>
      <c r="B567" s="6"/>
      <c r="C567" s="6"/>
      <c r="D567" s="6"/>
      <c r="E567" s="6"/>
      <c r="F567" s="6"/>
      <c r="G567" s="20"/>
      <c r="H567" s="14"/>
      <c r="I567" s="20"/>
      <c r="J567" s="20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6"/>
      <c r="B568" s="6"/>
      <c r="C568" s="6"/>
      <c r="D568" s="6"/>
      <c r="E568" s="6"/>
      <c r="F568" s="6"/>
      <c r="G568" s="20"/>
      <c r="H568" s="14"/>
      <c r="I568" s="20"/>
      <c r="J568" s="20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6"/>
      <c r="B569" s="6"/>
      <c r="C569" s="6"/>
      <c r="D569" s="6"/>
      <c r="E569" s="6"/>
      <c r="F569" s="6"/>
      <c r="G569" s="20"/>
      <c r="H569" s="14"/>
      <c r="I569" s="20"/>
      <c r="J569" s="20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6"/>
      <c r="B570" s="6"/>
      <c r="C570" s="6"/>
      <c r="D570" s="6"/>
      <c r="E570" s="6"/>
      <c r="F570" s="6"/>
      <c r="G570" s="20"/>
      <c r="H570" s="14"/>
      <c r="I570" s="20"/>
      <c r="J570" s="20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6"/>
      <c r="B571" s="6"/>
      <c r="C571" s="6"/>
      <c r="D571" s="6"/>
      <c r="E571" s="6"/>
      <c r="F571" s="6"/>
      <c r="G571" s="20"/>
      <c r="H571" s="14"/>
      <c r="I571" s="20"/>
      <c r="J571" s="20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6"/>
      <c r="B572" s="6"/>
      <c r="C572" s="6"/>
      <c r="D572" s="6"/>
      <c r="E572" s="6"/>
      <c r="F572" s="6"/>
      <c r="G572" s="20"/>
      <c r="H572" s="14"/>
      <c r="I572" s="20"/>
      <c r="J572" s="20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6"/>
      <c r="B573" s="6"/>
      <c r="C573" s="6"/>
      <c r="D573" s="6"/>
      <c r="E573" s="6"/>
      <c r="F573" s="6"/>
      <c r="G573" s="20"/>
      <c r="H573" s="14"/>
      <c r="I573" s="20"/>
      <c r="J573" s="20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6"/>
      <c r="B574" s="6"/>
      <c r="C574" s="6"/>
      <c r="D574" s="6"/>
      <c r="E574" s="6"/>
      <c r="F574" s="6"/>
      <c r="G574" s="20"/>
      <c r="H574" s="14"/>
      <c r="I574" s="20"/>
      <c r="J574" s="20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6"/>
      <c r="B575" s="6"/>
      <c r="C575" s="6"/>
      <c r="D575" s="6"/>
      <c r="E575" s="6"/>
      <c r="F575" s="6"/>
      <c r="G575" s="20"/>
      <c r="H575" s="14"/>
      <c r="I575" s="20"/>
      <c r="J575" s="20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6"/>
      <c r="B576" s="6"/>
      <c r="C576" s="6"/>
      <c r="D576" s="6"/>
      <c r="E576" s="6"/>
      <c r="F576" s="6"/>
      <c r="G576" s="20"/>
      <c r="H576" s="14"/>
      <c r="I576" s="20"/>
      <c r="J576" s="20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6"/>
      <c r="B577" s="6"/>
      <c r="C577" s="6"/>
      <c r="D577" s="6"/>
      <c r="E577" s="6"/>
      <c r="F577" s="6"/>
      <c r="G577" s="20"/>
      <c r="H577" s="14"/>
      <c r="I577" s="20"/>
      <c r="J577" s="20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6"/>
      <c r="B578" s="6"/>
      <c r="C578" s="6"/>
      <c r="D578" s="6"/>
      <c r="E578" s="6"/>
      <c r="F578" s="6"/>
      <c r="G578" s="20"/>
      <c r="H578" s="14"/>
      <c r="I578" s="20"/>
      <c r="J578" s="20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6"/>
      <c r="B579" s="6"/>
      <c r="C579" s="6"/>
      <c r="D579" s="6"/>
      <c r="E579" s="6"/>
      <c r="F579" s="6"/>
      <c r="G579" s="20"/>
      <c r="H579" s="14"/>
      <c r="I579" s="20"/>
      <c r="J579" s="20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6"/>
      <c r="B580" s="6"/>
      <c r="C580" s="6"/>
      <c r="D580" s="6"/>
      <c r="E580" s="6"/>
      <c r="F580" s="6"/>
      <c r="G580" s="20"/>
      <c r="H580" s="14"/>
      <c r="I580" s="20"/>
      <c r="J580" s="20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6"/>
      <c r="B581" s="6"/>
      <c r="C581" s="6"/>
      <c r="D581" s="6"/>
      <c r="E581" s="6"/>
      <c r="F581" s="6"/>
      <c r="G581" s="20"/>
      <c r="H581" s="14"/>
      <c r="I581" s="20"/>
      <c r="J581" s="20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6"/>
      <c r="B582" s="6"/>
      <c r="C582" s="6"/>
      <c r="D582" s="6"/>
      <c r="E582" s="6"/>
      <c r="F582" s="6"/>
      <c r="G582" s="20"/>
      <c r="H582" s="14"/>
      <c r="I582" s="20"/>
      <c r="J582" s="20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6"/>
      <c r="B583" s="6"/>
      <c r="C583" s="6"/>
      <c r="D583" s="6"/>
      <c r="E583" s="6"/>
      <c r="F583" s="6"/>
      <c r="G583" s="20"/>
      <c r="H583" s="14"/>
      <c r="I583" s="20"/>
      <c r="J583" s="20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6"/>
      <c r="B584" s="6"/>
      <c r="C584" s="6"/>
      <c r="D584" s="6"/>
      <c r="E584" s="6"/>
      <c r="F584" s="6"/>
      <c r="G584" s="20"/>
      <c r="H584" s="14"/>
      <c r="I584" s="20"/>
      <c r="J584" s="20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6"/>
      <c r="B585" s="6"/>
      <c r="C585" s="6"/>
      <c r="D585" s="6"/>
      <c r="E585" s="6"/>
      <c r="F585" s="6"/>
      <c r="G585" s="20"/>
      <c r="H585" s="14"/>
      <c r="I585" s="20"/>
      <c r="J585" s="20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6"/>
      <c r="B586" s="6"/>
      <c r="C586" s="6"/>
      <c r="D586" s="6"/>
      <c r="E586" s="6"/>
      <c r="F586" s="6"/>
      <c r="G586" s="20"/>
      <c r="H586" s="14"/>
      <c r="I586" s="20"/>
      <c r="J586" s="20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6"/>
      <c r="B587" s="6"/>
      <c r="C587" s="6"/>
      <c r="D587" s="6"/>
      <c r="E587" s="6"/>
      <c r="F587" s="6"/>
      <c r="G587" s="20"/>
      <c r="H587" s="14"/>
      <c r="I587" s="20"/>
      <c r="J587" s="20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6"/>
      <c r="B588" s="6"/>
      <c r="C588" s="6"/>
      <c r="D588" s="6"/>
      <c r="E588" s="6"/>
      <c r="F588" s="6"/>
      <c r="G588" s="20"/>
      <c r="H588" s="14"/>
      <c r="I588" s="20"/>
      <c r="J588" s="20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6"/>
      <c r="B589" s="6"/>
      <c r="C589" s="6"/>
      <c r="D589" s="6"/>
      <c r="E589" s="6"/>
      <c r="F589" s="6"/>
      <c r="G589" s="20"/>
      <c r="H589" s="14"/>
      <c r="I589" s="20"/>
      <c r="J589" s="20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6"/>
      <c r="B590" s="6"/>
      <c r="C590" s="6"/>
      <c r="D590" s="6"/>
      <c r="E590" s="6"/>
      <c r="F590" s="6"/>
      <c r="G590" s="20"/>
      <c r="H590" s="14"/>
      <c r="I590" s="20"/>
      <c r="J590" s="20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6"/>
      <c r="B591" s="6"/>
      <c r="C591" s="6"/>
      <c r="D591" s="6"/>
      <c r="E591" s="6"/>
      <c r="F591" s="6"/>
      <c r="G591" s="20"/>
      <c r="H591" s="14"/>
      <c r="I591" s="20"/>
      <c r="J591" s="20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6"/>
      <c r="B592" s="6"/>
      <c r="C592" s="6"/>
      <c r="D592" s="6"/>
      <c r="E592" s="6"/>
      <c r="F592" s="6"/>
      <c r="G592" s="20"/>
      <c r="H592" s="14"/>
      <c r="I592" s="20"/>
      <c r="J592" s="20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6"/>
      <c r="B593" s="6"/>
      <c r="C593" s="6"/>
      <c r="D593" s="6"/>
      <c r="E593" s="6"/>
      <c r="F593" s="6"/>
      <c r="G593" s="20"/>
      <c r="H593" s="14"/>
      <c r="I593" s="20"/>
      <c r="J593" s="20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6"/>
      <c r="B594" s="6"/>
      <c r="C594" s="6"/>
      <c r="D594" s="6"/>
      <c r="E594" s="6"/>
      <c r="F594" s="6"/>
      <c r="G594" s="20"/>
      <c r="H594" s="14"/>
      <c r="I594" s="20"/>
      <c r="J594" s="20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6"/>
      <c r="B595" s="6"/>
      <c r="C595" s="6"/>
      <c r="D595" s="6"/>
      <c r="E595" s="6"/>
      <c r="F595" s="6"/>
      <c r="G595" s="20"/>
      <c r="H595" s="14"/>
      <c r="I595" s="20"/>
      <c r="J595" s="20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6"/>
      <c r="B596" s="6"/>
      <c r="C596" s="6"/>
      <c r="D596" s="6"/>
      <c r="E596" s="6"/>
      <c r="F596" s="6"/>
      <c r="G596" s="20"/>
      <c r="H596" s="14"/>
      <c r="I596" s="20"/>
      <c r="J596" s="20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6"/>
      <c r="B597" s="6"/>
      <c r="C597" s="6"/>
      <c r="D597" s="6"/>
      <c r="E597" s="6"/>
      <c r="F597" s="6"/>
      <c r="G597" s="20"/>
      <c r="H597" s="14"/>
      <c r="I597" s="20"/>
      <c r="J597" s="20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6"/>
      <c r="B598" s="6"/>
      <c r="C598" s="6"/>
      <c r="D598" s="6"/>
      <c r="E598" s="6"/>
      <c r="F598" s="6"/>
      <c r="G598" s="20"/>
      <c r="H598" s="14"/>
      <c r="I598" s="20"/>
      <c r="J598" s="20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6"/>
      <c r="B599" s="6"/>
      <c r="C599" s="6"/>
      <c r="D599" s="6"/>
      <c r="E599" s="6"/>
      <c r="F599" s="6"/>
      <c r="G599" s="20"/>
      <c r="H599" s="14"/>
      <c r="I599" s="20"/>
      <c r="J599" s="20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6"/>
      <c r="B600" s="6"/>
      <c r="C600" s="6"/>
      <c r="D600" s="6"/>
      <c r="E600" s="6"/>
      <c r="F600" s="6"/>
      <c r="G600" s="20"/>
      <c r="H600" s="14"/>
      <c r="I600" s="20"/>
      <c r="J600" s="20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6"/>
      <c r="B601" s="6"/>
      <c r="C601" s="6"/>
      <c r="D601" s="6"/>
      <c r="E601" s="6"/>
      <c r="F601" s="6"/>
      <c r="G601" s="20"/>
      <c r="H601" s="14"/>
      <c r="I601" s="20"/>
      <c r="J601" s="20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6"/>
      <c r="B602" s="6"/>
      <c r="C602" s="6"/>
      <c r="D602" s="6"/>
      <c r="E602" s="6"/>
      <c r="F602" s="6"/>
      <c r="G602" s="20"/>
      <c r="H602" s="14"/>
      <c r="I602" s="20"/>
      <c r="J602" s="20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6"/>
      <c r="B603" s="6"/>
      <c r="C603" s="6"/>
      <c r="D603" s="6"/>
      <c r="E603" s="6"/>
      <c r="F603" s="6"/>
      <c r="G603" s="20"/>
      <c r="H603" s="14"/>
      <c r="I603" s="20"/>
      <c r="J603" s="20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6"/>
      <c r="B604" s="6"/>
      <c r="C604" s="6"/>
      <c r="D604" s="6"/>
      <c r="E604" s="6"/>
      <c r="F604" s="6"/>
      <c r="G604" s="20"/>
      <c r="H604" s="14"/>
      <c r="I604" s="20"/>
      <c r="J604" s="20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20"/>
      <c r="H605" s="14"/>
      <c r="I605" s="20"/>
      <c r="J605" s="20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20"/>
      <c r="H606" s="14"/>
      <c r="I606" s="20"/>
      <c r="J606" s="20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20"/>
      <c r="H607" s="14"/>
      <c r="I607" s="20"/>
      <c r="J607" s="20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20"/>
      <c r="H608" s="14"/>
      <c r="I608" s="20"/>
      <c r="J608" s="20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20"/>
      <c r="H609" s="14"/>
      <c r="I609" s="20"/>
      <c r="J609" s="20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20"/>
      <c r="H610" s="14"/>
      <c r="I610" s="20"/>
      <c r="J610" s="20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20"/>
      <c r="H611" s="14"/>
      <c r="I611" s="20"/>
      <c r="J611" s="20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20"/>
      <c r="H612" s="14"/>
      <c r="I612" s="20"/>
      <c r="J612" s="20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20"/>
      <c r="H613" s="14"/>
      <c r="I613" s="20"/>
      <c r="J613" s="20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20"/>
      <c r="H614" s="14"/>
      <c r="I614" s="20"/>
      <c r="J614" s="20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20"/>
      <c r="H615" s="14"/>
      <c r="I615" s="20"/>
      <c r="J615" s="20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20"/>
      <c r="H616" s="14"/>
      <c r="I616" s="20"/>
      <c r="J616" s="20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20"/>
      <c r="H617" s="14"/>
      <c r="I617" s="20"/>
      <c r="J617" s="20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20"/>
      <c r="H618" s="14"/>
      <c r="I618" s="20"/>
      <c r="J618" s="20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20"/>
      <c r="H619" s="14"/>
      <c r="I619" s="20"/>
      <c r="J619" s="20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20"/>
      <c r="H620" s="14"/>
      <c r="I620" s="20"/>
      <c r="J620" s="20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20"/>
      <c r="H621" s="14"/>
      <c r="I621" s="20"/>
      <c r="J621" s="20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20"/>
      <c r="H622" s="14"/>
      <c r="I622" s="20"/>
      <c r="J622" s="20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20"/>
      <c r="H623" s="14"/>
      <c r="I623" s="20"/>
      <c r="J623" s="20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20"/>
      <c r="H624" s="14"/>
      <c r="I624" s="20"/>
      <c r="J624" s="20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20"/>
      <c r="H625" s="14"/>
      <c r="I625" s="20"/>
      <c r="J625" s="20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20"/>
      <c r="H626" s="14"/>
      <c r="I626" s="20"/>
      <c r="J626" s="20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20"/>
      <c r="H627" s="14"/>
      <c r="I627" s="20"/>
      <c r="J627" s="20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20"/>
      <c r="H628" s="14"/>
      <c r="I628" s="20"/>
      <c r="J628" s="20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20"/>
      <c r="H629" s="14"/>
      <c r="I629" s="20"/>
      <c r="J629" s="20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20"/>
      <c r="H630" s="14"/>
      <c r="I630" s="20"/>
      <c r="J630" s="20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20"/>
      <c r="H631" s="14"/>
      <c r="I631" s="20"/>
      <c r="J631" s="20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20"/>
      <c r="H632" s="14"/>
      <c r="I632" s="20"/>
      <c r="J632" s="20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20"/>
      <c r="H633" s="14"/>
      <c r="I633" s="20"/>
      <c r="J633" s="20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20"/>
      <c r="H634" s="14"/>
      <c r="I634" s="20"/>
      <c r="J634" s="20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20"/>
      <c r="H635" s="14"/>
      <c r="I635" s="20"/>
      <c r="J635" s="20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20"/>
      <c r="H636" s="14"/>
      <c r="I636" s="20"/>
      <c r="J636" s="20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20"/>
      <c r="H637" s="14"/>
      <c r="I637" s="20"/>
      <c r="J637" s="20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20"/>
      <c r="H638" s="14"/>
      <c r="I638" s="20"/>
      <c r="J638" s="20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20"/>
      <c r="H639" s="14"/>
      <c r="I639" s="20"/>
      <c r="J639" s="20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20"/>
      <c r="H640" s="14"/>
      <c r="I640" s="20"/>
      <c r="J640" s="20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20"/>
      <c r="H641" s="14"/>
      <c r="I641" s="20"/>
      <c r="J641" s="20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20"/>
      <c r="H642" s="14"/>
      <c r="I642" s="20"/>
      <c r="J642" s="20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20"/>
      <c r="H643" s="14"/>
      <c r="I643" s="20"/>
      <c r="J643" s="20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20"/>
      <c r="H644" s="14"/>
      <c r="I644" s="20"/>
      <c r="J644" s="20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20"/>
      <c r="H645" s="14"/>
      <c r="I645" s="20"/>
      <c r="J645" s="20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20"/>
      <c r="H646" s="14"/>
      <c r="I646" s="20"/>
      <c r="J646" s="20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20"/>
      <c r="H647" s="14"/>
      <c r="I647" s="20"/>
      <c r="J647" s="20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20"/>
      <c r="H648" s="14"/>
      <c r="I648" s="20"/>
      <c r="J648" s="20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20"/>
      <c r="H649" s="14"/>
      <c r="I649" s="20"/>
      <c r="J649" s="20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20"/>
      <c r="H650" s="14"/>
      <c r="I650" s="20"/>
      <c r="J650" s="20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20"/>
      <c r="H651" s="14"/>
      <c r="I651" s="20"/>
      <c r="J651" s="20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20"/>
      <c r="H652" s="14"/>
      <c r="I652" s="20"/>
      <c r="J652" s="20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20"/>
      <c r="H653" s="14"/>
      <c r="I653" s="20"/>
      <c r="J653" s="20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20"/>
      <c r="H654" s="14"/>
      <c r="I654" s="20"/>
      <c r="J654" s="20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20"/>
      <c r="H655" s="14"/>
      <c r="I655" s="20"/>
      <c r="J655" s="20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20"/>
      <c r="H656" s="14"/>
      <c r="I656" s="20"/>
      <c r="J656" s="20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20"/>
      <c r="H657" s="14"/>
      <c r="I657" s="20"/>
      <c r="J657" s="20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20"/>
      <c r="H658" s="14"/>
      <c r="I658" s="20"/>
      <c r="J658" s="20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20"/>
      <c r="H659" s="14"/>
      <c r="I659" s="20"/>
      <c r="J659" s="20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20"/>
      <c r="H660" s="14"/>
      <c r="I660" s="20"/>
      <c r="J660" s="20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20"/>
      <c r="H661" s="14"/>
      <c r="I661" s="20"/>
      <c r="J661" s="20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20"/>
      <c r="H662" s="14"/>
      <c r="I662" s="20"/>
      <c r="J662" s="20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20"/>
      <c r="H663" s="14"/>
      <c r="I663" s="20"/>
      <c r="J663" s="20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20"/>
      <c r="H664" s="14"/>
      <c r="I664" s="20"/>
      <c r="J664" s="20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20"/>
      <c r="H665" s="14"/>
      <c r="I665" s="20"/>
      <c r="J665" s="20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20"/>
      <c r="H666" s="14"/>
      <c r="I666" s="20"/>
      <c r="J666" s="20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20"/>
      <c r="H667" s="14"/>
      <c r="I667" s="20"/>
      <c r="J667" s="20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20"/>
      <c r="H668" s="14"/>
      <c r="I668" s="20"/>
      <c r="J668" s="20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20"/>
      <c r="H669" s="14"/>
      <c r="I669" s="20"/>
      <c r="J669" s="20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20"/>
      <c r="H670" s="14"/>
      <c r="I670" s="20"/>
      <c r="J670" s="20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20"/>
      <c r="H671" s="14"/>
      <c r="I671" s="20"/>
      <c r="J671" s="20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20"/>
      <c r="H672" s="14"/>
      <c r="I672" s="20"/>
      <c r="J672" s="20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20"/>
      <c r="H673" s="14"/>
      <c r="I673" s="20"/>
      <c r="J673" s="20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20"/>
      <c r="H674" s="14"/>
      <c r="I674" s="20"/>
      <c r="J674" s="20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20"/>
      <c r="H675" s="14"/>
      <c r="I675" s="20"/>
      <c r="J675" s="20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20"/>
      <c r="H676" s="14"/>
      <c r="I676" s="20"/>
      <c r="J676" s="20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20"/>
      <c r="H677" s="14"/>
      <c r="I677" s="20"/>
      <c r="J677" s="20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20"/>
      <c r="H678" s="14"/>
      <c r="I678" s="20"/>
      <c r="J678" s="20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20"/>
      <c r="H679" s="14"/>
      <c r="I679" s="20"/>
      <c r="J679" s="20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20"/>
      <c r="H680" s="14"/>
      <c r="I680" s="20"/>
      <c r="J680" s="20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20"/>
      <c r="H681" s="14"/>
      <c r="I681" s="20"/>
      <c r="J681" s="20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20"/>
      <c r="H682" s="14"/>
      <c r="I682" s="20"/>
      <c r="J682" s="20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20"/>
      <c r="H683" s="14"/>
      <c r="I683" s="20"/>
      <c r="J683" s="20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20"/>
      <c r="H684" s="14"/>
      <c r="I684" s="20"/>
      <c r="J684" s="20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20"/>
      <c r="H685" s="14"/>
      <c r="I685" s="20"/>
      <c r="J685" s="20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20"/>
      <c r="H686" s="14"/>
      <c r="I686" s="20"/>
      <c r="J686" s="20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20"/>
      <c r="H687" s="14"/>
      <c r="I687" s="20"/>
      <c r="J687" s="20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20"/>
      <c r="H688" s="14"/>
      <c r="I688" s="20"/>
      <c r="J688" s="20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20"/>
      <c r="H689" s="14"/>
      <c r="I689" s="20"/>
      <c r="J689" s="20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20"/>
      <c r="H690" s="14"/>
      <c r="I690" s="20"/>
      <c r="J690" s="20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20"/>
      <c r="H691" s="14"/>
      <c r="I691" s="20"/>
      <c r="J691" s="20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20"/>
      <c r="H692" s="14"/>
      <c r="I692" s="20"/>
      <c r="J692" s="20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20"/>
      <c r="H693" s="14"/>
      <c r="I693" s="20"/>
      <c r="J693" s="20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20"/>
      <c r="H694" s="14"/>
      <c r="I694" s="20"/>
      <c r="J694" s="20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20"/>
      <c r="H695" s="14"/>
      <c r="I695" s="20"/>
      <c r="J695" s="20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20"/>
      <c r="H696" s="14"/>
      <c r="I696" s="20"/>
      <c r="J696" s="20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20"/>
      <c r="H697" s="14"/>
      <c r="I697" s="20"/>
      <c r="J697" s="20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20"/>
      <c r="H698" s="14"/>
      <c r="I698" s="20"/>
      <c r="J698" s="20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20"/>
      <c r="H699" s="14"/>
      <c r="I699" s="20"/>
      <c r="J699" s="20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20"/>
      <c r="H700" s="14"/>
      <c r="I700" s="20"/>
      <c r="J700" s="20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20"/>
      <c r="H701" s="14"/>
      <c r="I701" s="20"/>
      <c r="J701" s="20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20"/>
      <c r="H702" s="14"/>
      <c r="I702" s="20"/>
      <c r="J702" s="20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20"/>
      <c r="H703" s="14"/>
      <c r="I703" s="20"/>
      <c r="J703" s="20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20"/>
      <c r="H704" s="14"/>
      <c r="I704" s="20"/>
      <c r="J704" s="20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20"/>
      <c r="H705" s="14"/>
      <c r="I705" s="20"/>
      <c r="J705" s="20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20"/>
      <c r="H706" s="14"/>
      <c r="I706" s="20"/>
      <c r="J706" s="20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20"/>
      <c r="H707" s="14"/>
      <c r="I707" s="20"/>
      <c r="J707" s="20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20"/>
      <c r="H708" s="14"/>
      <c r="I708" s="20"/>
      <c r="J708" s="20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20"/>
      <c r="H709" s="14"/>
      <c r="I709" s="20"/>
      <c r="J709" s="20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20"/>
      <c r="H710" s="14"/>
      <c r="I710" s="20"/>
      <c r="J710" s="20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20"/>
      <c r="H711" s="14"/>
      <c r="I711" s="20"/>
      <c r="J711" s="20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20"/>
      <c r="H712" s="14"/>
      <c r="I712" s="20"/>
      <c r="J712" s="20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20"/>
      <c r="H713" s="14"/>
      <c r="I713" s="20"/>
      <c r="J713" s="20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20"/>
      <c r="H714" s="14"/>
      <c r="I714" s="20"/>
      <c r="J714" s="20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20"/>
      <c r="H715" s="14"/>
      <c r="I715" s="20"/>
      <c r="J715" s="20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20"/>
      <c r="H716" s="14"/>
      <c r="I716" s="20"/>
      <c r="J716" s="20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20"/>
      <c r="H717" s="14"/>
      <c r="I717" s="20"/>
      <c r="J717" s="20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20"/>
      <c r="H718" s="14"/>
      <c r="I718" s="20"/>
      <c r="J718" s="20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20"/>
      <c r="H719" s="14"/>
      <c r="I719" s="20"/>
      <c r="J719" s="20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20"/>
      <c r="H720" s="14"/>
      <c r="I720" s="20"/>
      <c r="J720" s="20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20"/>
      <c r="H721" s="14"/>
      <c r="I721" s="20"/>
      <c r="J721" s="20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20"/>
      <c r="H722" s="14"/>
      <c r="I722" s="20"/>
      <c r="J722" s="20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20"/>
      <c r="H723" s="14"/>
      <c r="I723" s="20"/>
      <c r="J723" s="20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20"/>
      <c r="H724" s="14"/>
      <c r="I724" s="20"/>
      <c r="J724" s="20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20"/>
      <c r="H725" s="14"/>
      <c r="I725" s="20"/>
      <c r="J725" s="20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20"/>
      <c r="H726" s="14"/>
      <c r="I726" s="20"/>
      <c r="J726" s="20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20"/>
      <c r="H727" s="14"/>
      <c r="I727" s="20"/>
      <c r="J727" s="20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20"/>
      <c r="H728" s="14"/>
      <c r="I728" s="20"/>
      <c r="J728" s="20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20"/>
      <c r="H729" s="14"/>
      <c r="I729" s="20"/>
      <c r="J729" s="20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20"/>
      <c r="H730" s="14"/>
      <c r="I730" s="20"/>
      <c r="J730" s="20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20"/>
      <c r="H731" s="14"/>
      <c r="I731" s="20"/>
      <c r="J731" s="20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20"/>
      <c r="H732" s="14"/>
      <c r="I732" s="20"/>
      <c r="J732" s="20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20"/>
      <c r="H733" s="14"/>
      <c r="I733" s="20"/>
      <c r="J733" s="20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20"/>
      <c r="H734" s="14"/>
      <c r="I734" s="20"/>
      <c r="J734" s="20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20"/>
      <c r="H735" s="14"/>
      <c r="I735" s="20"/>
      <c r="J735" s="20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20"/>
      <c r="H736" s="14"/>
      <c r="I736" s="20"/>
      <c r="J736" s="20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20"/>
      <c r="H737" s="14"/>
      <c r="I737" s="20"/>
      <c r="J737" s="20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20"/>
      <c r="H738" s="14"/>
      <c r="I738" s="20"/>
      <c r="J738" s="20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20"/>
      <c r="H739" s="14"/>
      <c r="I739" s="20"/>
      <c r="J739" s="20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20"/>
      <c r="H740" s="14"/>
      <c r="I740" s="20"/>
      <c r="J740" s="20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20"/>
      <c r="H741" s="14"/>
      <c r="I741" s="20"/>
      <c r="J741" s="20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20"/>
      <c r="H742" s="14"/>
      <c r="I742" s="20"/>
      <c r="J742" s="20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20"/>
      <c r="H743" s="14"/>
      <c r="I743" s="20"/>
      <c r="J743" s="20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20"/>
      <c r="H744" s="14"/>
      <c r="I744" s="20"/>
      <c r="J744" s="20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20"/>
      <c r="H745" s="14"/>
      <c r="I745" s="20"/>
      <c r="J745" s="20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20"/>
      <c r="H746" s="14"/>
      <c r="I746" s="20"/>
      <c r="J746" s="20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20"/>
      <c r="H747" s="14"/>
      <c r="I747" s="20"/>
      <c r="J747" s="20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20"/>
      <c r="H748" s="14"/>
      <c r="I748" s="20"/>
      <c r="J748" s="20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20"/>
      <c r="H749" s="14"/>
      <c r="I749" s="20"/>
      <c r="J749" s="20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20"/>
      <c r="H750" s="14"/>
      <c r="I750" s="20"/>
      <c r="J750" s="20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20"/>
      <c r="H751" s="14"/>
      <c r="I751" s="20"/>
      <c r="J751" s="20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20"/>
      <c r="H752" s="14"/>
      <c r="I752" s="20"/>
      <c r="J752" s="20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20"/>
      <c r="H753" s="14"/>
      <c r="I753" s="20"/>
      <c r="J753" s="20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20"/>
      <c r="H754" s="14"/>
      <c r="I754" s="20"/>
      <c r="J754" s="20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20"/>
      <c r="H755" s="14"/>
      <c r="I755" s="20"/>
      <c r="J755" s="20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20"/>
      <c r="H756" s="14"/>
      <c r="I756" s="20"/>
      <c r="J756" s="20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20"/>
      <c r="H757" s="14"/>
      <c r="I757" s="20"/>
      <c r="J757" s="20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20"/>
      <c r="H758" s="14"/>
      <c r="I758" s="20"/>
      <c r="J758" s="20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20"/>
      <c r="H759" s="14"/>
      <c r="I759" s="20"/>
      <c r="J759" s="20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20"/>
      <c r="H760" s="14"/>
      <c r="I760" s="20"/>
      <c r="J760" s="20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20"/>
      <c r="H761" s="14"/>
      <c r="I761" s="20"/>
      <c r="J761" s="20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20"/>
      <c r="H762" s="14"/>
      <c r="I762" s="20"/>
      <c r="J762" s="20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20"/>
      <c r="H763" s="14"/>
      <c r="I763" s="20"/>
      <c r="J763" s="20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20"/>
      <c r="H764" s="14"/>
      <c r="I764" s="20"/>
      <c r="J764" s="20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20"/>
      <c r="H765" s="14"/>
      <c r="I765" s="20"/>
      <c r="J765" s="20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20"/>
      <c r="H766" s="14"/>
      <c r="I766" s="20"/>
      <c r="J766" s="20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20"/>
      <c r="H767" s="14"/>
      <c r="I767" s="20"/>
      <c r="J767" s="20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20"/>
      <c r="H768" s="14"/>
      <c r="I768" s="20"/>
      <c r="J768" s="20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20"/>
      <c r="H769" s="14"/>
      <c r="I769" s="20"/>
      <c r="J769" s="20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20"/>
      <c r="H770" s="14"/>
      <c r="I770" s="20"/>
      <c r="J770" s="20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20"/>
      <c r="H771" s="14"/>
      <c r="I771" s="20"/>
      <c r="J771" s="20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20"/>
      <c r="H772" s="14"/>
      <c r="I772" s="20"/>
      <c r="J772" s="20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20"/>
      <c r="H773" s="14"/>
      <c r="I773" s="20"/>
      <c r="J773" s="20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20"/>
      <c r="H774" s="14"/>
      <c r="I774" s="20"/>
      <c r="J774" s="20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20"/>
      <c r="H775" s="14"/>
      <c r="I775" s="20"/>
      <c r="J775" s="20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20"/>
      <c r="H776" s="14"/>
      <c r="I776" s="20"/>
      <c r="J776" s="20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20"/>
      <c r="H777" s="14"/>
      <c r="I777" s="20"/>
      <c r="J777" s="20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20"/>
      <c r="H778" s="14"/>
      <c r="I778" s="20"/>
      <c r="J778" s="20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20"/>
      <c r="H779" s="14"/>
      <c r="I779" s="20"/>
      <c r="J779" s="20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20"/>
      <c r="H780" s="14"/>
      <c r="I780" s="20"/>
      <c r="J780" s="20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20"/>
      <c r="H781" s="14"/>
      <c r="I781" s="20"/>
      <c r="J781" s="20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20"/>
      <c r="H782" s="14"/>
      <c r="I782" s="20"/>
      <c r="J782" s="20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20"/>
      <c r="H783" s="14"/>
      <c r="I783" s="20"/>
      <c r="J783" s="20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20"/>
      <c r="H784" s="14"/>
      <c r="I784" s="20"/>
      <c r="J784" s="20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20"/>
      <c r="H785" s="14"/>
      <c r="I785" s="20"/>
      <c r="J785" s="20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20"/>
      <c r="H786" s="14"/>
      <c r="I786" s="20"/>
      <c r="J786" s="20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20"/>
      <c r="H787" s="14"/>
      <c r="I787" s="20"/>
      <c r="J787" s="20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20"/>
      <c r="H788" s="14"/>
      <c r="I788" s="20"/>
      <c r="J788" s="20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20"/>
      <c r="H789" s="14"/>
      <c r="I789" s="20"/>
      <c r="J789" s="20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20"/>
      <c r="H790" s="14"/>
      <c r="I790" s="20"/>
      <c r="J790" s="20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20"/>
      <c r="H791" s="14"/>
      <c r="I791" s="20"/>
      <c r="J791" s="20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20"/>
      <c r="H792" s="14"/>
      <c r="I792" s="20"/>
      <c r="J792" s="20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20"/>
      <c r="H793" s="14"/>
      <c r="I793" s="20"/>
      <c r="J793" s="20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20"/>
      <c r="H794" s="14"/>
      <c r="I794" s="20"/>
      <c r="J794" s="20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20"/>
      <c r="H795" s="14"/>
      <c r="I795" s="20"/>
      <c r="J795" s="20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20"/>
      <c r="H796" s="14"/>
      <c r="I796" s="20"/>
      <c r="J796" s="20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20"/>
      <c r="H797" s="14"/>
      <c r="I797" s="20"/>
      <c r="J797" s="20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20"/>
      <c r="H798" s="14"/>
      <c r="I798" s="20"/>
      <c r="J798" s="20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20"/>
      <c r="H799" s="14"/>
      <c r="I799" s="20"/>
      <c r="J799" s="20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20"/>
      <c r="H800" s="14"/>
      <c r="I800" s="20"/>
      <c r="J800" s="20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20"/>
      <c r="H801" s="14"/>
      <c r="I801" s="20"/>
      <c r="J801" s="20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20"/>
      <c r="H802" s="14"/>
      <c r="I802" s="20"/>
      <c r="J802" s="20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20"/>
      <c r="H803" s="14"/>
      <c r="I803" s="20"/>
      <c r="J803" s="20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20"/>
      <c r="H804" s="14"/>
      <c r="I804" s="20"/>
      <c r="J804" s="20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20"/>
      <c r="H805" s="14"/>
      <c r="I805" s="20"/>
      <c r="J805" s="20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20"/>
      <c r="H806" s="14"/>
      <c r="I806" s="20"/>
      <c r="J806" s="20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20"/>
      <c r="H807" s="14"/>
      <c r="I807" s="20"/>
      <c r="J807" s="20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20"/>
      <c r="H808" s="14"/>
      <c r="I808" s="20"/>
      <c r="J808" s="20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20"/>
      <c r="H809" s="14"/>
      <c r="I809" s="20"/>
      <c r="J809" s="20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20"/>
      <c r="H810" s="14"/>
      <c r="I810" s="20"/>
      <c r="J810" s="20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20"/>
      <c r="H811" s="14"/>
      <c r="I811" s="20"/>
      <c r="J811" s="20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20"/>
      <c r="H812" s="14"/>
      <c r="I812" s="20"/>
      <c r="J812" s="20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20"/>
      <c r="H813" s="14"/>
      <c r="I813" s="20"/>
      <c r="J813" s="20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20"/>
      <c r="H814" s="14"/>
      <c r="I814" s="20"/>
      <c r="J814" s="20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20"/>
      <c r="H815" s="14"/>
      <c r="I815" s="20"/>
      <c r="J815" s="20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20"/>
      <c r="H816" s="14"/>
      <c r="I816" s="20"/>
      <c r="J816" s="20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20"/>
      <c r="H817" s="14"/>
      <c r="I817" s="20"/>
      <c r="J817" s="20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20"/>
      <c r="H818" s="14"/>
      <c r="I818" s="20"/>
      <c r="J818" s="20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20"/>
      <c r="H819" s="14"/>
      <c r="I819" s="20"/>
      <c r="J819" s="20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20"/>
      <c r="H820" s="14"/>
      <c r="I820" s="20"/>
      <c r="J820" s="20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20"/>
      <c r="H821" s="14"/>
      <c r="I821" s="20"/>
      <c r="J821" s="20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20"/>
      <c r="H822" s="14"/>
      <c r="I822" s="20"/>
      <c r="J822" s="20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20"/>
      <c r="H823" s="14"/>
      <c r="I823" s="20"/>
      <c r="J823" s="20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20"/>
      <c r="H824" s="14"/>
      <c r="I824" s="20"/>
      <c r="J824" s="20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20"/>
      <c r="H825" s="14"/>
      <c r="I825" s="20"/>
      <c r="J825" s="20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20"/>
      <c r="H826" s="14"/>
      <c r="I826" s="20"/>
      <c r="J826" s="20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20"/>
      <c r="H827" s="14"/>
      <c r="I827" s="20"/>
      <c r="J827" s="20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20"/>
      <c r="H828" s="14"/>
      <c r="I828" s="20"/>
      <c r="J828" s="20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20"/>
      <c r="H829" s="14"/>
      <c r="I829" s="20"/>
      <c r="J829" s="20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20"/>
      <c r="H830" s="14"/>
      <c r="I830" s="20"/>
      <c r="J830" s="20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20"/>
      <c r="H831" s="14"/>
      <c r="I831" s="20"/>
      <c r="J831" s="20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20"/>
      <c r="H832" s="14"/>
      <c r="I832" s="20"/>
      <c r="J832" s="20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20"/>
      <c r="H833" s="14"/>
      <c r="I833" s="20"/>
      <c r="J833" s="20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20"/>
      <c r="H834" s="14"/>
      <c r="I834" s="20"/>
      <c r="J834" s="20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20"/>
      <c r="H835" s="14"/>
      <c r="I835" s="20"/>
      <c r="J835" s="20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20"/>
      <c r="H836" s="14"/>
      <c r="I836" s="20"/>
      <c r="J836" s="20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20"/>
      <c r="H837" s="14"/>
      <c r="I837" s="20"/>
      <c r="J837" s="20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20"/>
      <c r="H838" s="14"/>
      <c r="I838" s="20"/>
      <c r="J838" s="20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20"/>
      <c r="H839" s="14"/>
      <c r="I839" s="20"/>
      <c r="J839" s="20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20"/>
      <c r="H840" s="14"/>
      <c r="I840" s="20"/>
      <c r="J840" s="20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20"/>
      <c r="H841" s="14"/>
      <c r="I841" s="20"/>
      <c r="J841" s="20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20"/>
      <c r="H842" s="14"/>
      <c r="I842" s="20"/>
      <c r="J842" s="20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20"/>
      <c r="H843" s="14"/>
      <c r="I843" s="20"/>
      <c r="J843" s="20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20"/>
      <c r="H844" s="14"/>
      <c r="I844" s="20"/>
      <c r="J844" s="20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20"/>
      <c r="H845" s="14"/>
      <c r="I845" s="20"/>
      <c r="J845" s="20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20"/>
      <c r="H846" s="14"/>
      <c r="I846" s="20"/>
      <c r="J846" s="20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20"/>
      <c r="H847" s="14"/>
      <c r="I847" s="20"/>
      <c r="J847" s="20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20"/>
      <c r="H848" s="14"/>
      <c r="I848" s="20"/>
      <c r="J848" s="20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20"/>
      <c r="H849" s="14"/>
      <c r="I849" s="20"/>
      <c r="J849" s="20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20"/>
      <c r="H850" s="14"/>
      <c r="I850" s="20"/>
      <c r="J850" s="20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20"/>
      <c r="H851" s="14"/>
      <c r="I851" s="20"/>
      <c r="J851" s="20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20"/>
      <c r="H852" s="14"/>
      <c r="I852" s="20"/>
      <c r="J852" s="20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20"/>
      <c r="H853" s="14"/>
      <c r="I853" s="20"/>
      <c r="J853" s="20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20"/>
      <c r="H854" s="14"/>
      <c r="I854" s="20"/>
      <c r="J854" s="20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20"/>
      <c r="H855" s="14"/>
      <c r="I855" s="20"/>
      <c r="J855" s="20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20"/>
      <c r="H856" s="14"/>
      <c r="I856" s="20"/>
      <c r="J856" s="20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20"/>
      <c r="H857" s="14"/>
      <c r="I857" s="20"/>
      <c r="J857" s="20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20"/>
      <c r="H858" s="14"/>
      <c r="I858" s="20"/>
      <c r="J858" s="20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20"/>
      <c r="H859" s="14"/>
      <c r="I859" s="20"/>
      <c r="J859" s="20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20"/>
      <c r="H860" s="14"/>
      <c r="I860" s="20"/>
      <c r="J860" s="20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20"/>
      <c r="H861" s="14"/>
      <c r="I861" s="20"/>
      <c r="J861" s="20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20"/>
      <c r="H862" s="14"/>
      <c r="I862" s="20"/>
      <c r="J862" s="20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20"/>
      <c r="H863" s="14"/>
      <c r="I863" s="20"/>
      <c r="J863" s="20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20"/>
      <c r="H864" s="14"/>
      <c r="I864" s="20"/>
      <c r="J864" s="20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20"/>
      <c r="H865" s="14"/>
      <c r="I865" s="20"/>
      <c r="J865" s="20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20"/>
      <c r="H866" s="14"/>
      <c r="I866" s="20"/>
      <c r="J866" s="20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20"/>
      <c r="H867" s="14"/>
      <c r="I867" s="20"/>
      <c r="J867" s="20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20"/>
      <c r="H868" s="14"/>
      <c r="I868" s="20"/>
      <c r="J868" s="20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20"/>
      <c r="H869" s="14"/>
      <c r="I869" s="20"/>
      <c r="J869" s="20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20"/>
      <c r="H870" s="14"/>
      <c r="I870" s="20"/>
      <c r="J870" s="20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20"/>
      <c r="H871" s="14"/>
      <c r="I871" s="20"/>
      <c r="J871" s="20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20"/>
      <c r="H872" s="14"/>
      <c r="I872" s="20"/>
      <c r="J872" s="20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20"/>
      <c r="H873" s="14"/>
      <c r="I873" s="20"/>
      <c r="J873" s="20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20"/>
      <c r="H874" s="14"/>
      <c r="I874" s="20"/>
      <c r="J874" s="20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20"/>
      <c r="H875" s="14"/>
      <c r="I875" s="20"/>
      <c r="J875" s="20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20"/>
      <c r="H876" s="14"/>
      <c r="I876" s="20"/>
      <c r="J876" s="20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20"/>
      <c r="H877" s="14"/>
      <c r="I877" s="20"/>
      <c r="J877" s="20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20"/>
      <c r="H878" s="14"/>
      <c r="I878" s="20"/>
      <c r="J878" s="20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20"/>
      <c r="H879" s="14"/>
      <c r="I879" s="20"/>
      <c r="J879" s="20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20"/>
      <c r="H880" s="14"/>
      <c r="I880" s="20"/>
      <c r="J880" s="20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20"/>
      <c r="H881" s="14"/>
      <c r="I881" s="20"/>
      <c r="J881" s="20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20"/>
      <c r="H882" s="14"/>
      <c r="I882" s="20"/>
      <c r="J882" s="20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20"/>
      <c r="H883" s="14"/>
      <c r="I883" s="20"/>
      <c r="J883" s="20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20"/>
      <c r="H884" s="14"/>
      <c r="I884" s="20"/>
      <c r="J884" s="20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20"/>
      <c r="H885" s="14"/>
      <c r="I885" s="20"/>
      <c r="J885" s="20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20"/>
      <c r="H886" s="14"/>
      <c r="I886" s="20"/>
      <c r="J886" s="20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20"/>
      <c r="H887" s="14"/>
      <c r="I887" s="20"/>
      <c r="J887" s="20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20"/>
      <c r="H888" s="14"/>
      <c r="I888" s="20"/>
      <c r="J888" s="20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20"/>
      <c r="H889" s="14"/>
      <c r="I889" s="20"/>
      <c r="J889" s="20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20"/>
      <c r="H890" s="14"/>
      <c r="I890" s="20"/>
      <c r="J890" s="20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20"/>
      <c r="H891" s="14"/>
      <c r="I891" s="20"/>
      <c r="J891" s="20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20"/>
      <c r="H892" s="14"/>
      <c r="I892" s="20"/>
      <c r="J892" s="20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20"/>
      <c r="H893" s="14"/>
      <c r="I893" s="20"/>
      <c r="J893" s="20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20"/>
      <c r="H894" s="14"/>
      <c r="I894" s="20"/>
      <c r="J894" s="20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20"/>
      <c r="H895" s="14"/>
      <c r="I895" s="20"/>
      <c r="J895" s="20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20"/>
      <c r="H896" s="14"/>
      <c r="I896" s="20"/>
      <c r="J896" s="20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20"/>
      <c r="H897" s="14"/>
      <c r="I897" s="20"/>
      <c r="J897" s="20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20"/>
      <c r="H898" s="14"/>
      <c r="I898" s="20"/>
      <c r="J898" s="20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20"/>
      <c r="H899" s="14"/>
      <c r="I899" s="20"/>
      <c r="J899" s="20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20"/>
      <c r="H900" s="14"/>
      <c r="I900" s="20"/>
      <c r="J900" s="20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20"/>
      <c r="H901" s="14"/>
      <c r="I901" s="20"/>
      <c r="J901" s="20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20"/>
      <c r="H902" s="14"/>
      <c r="I902" s="20"/>
      <c r="J902" s="20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20"/>
      <c r="H903" s="14"/>
      <c r="I903" s="20"/>
      <c r="J903" s="20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20"/>
      <c r="H904" s="14"/>
      <c r="I904" s="20"/>
      <c r="J904" s="20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20"/>
      <c r="H905" s="14"/>
      <c r="I905" s="20"/>
      <c r="J905" s="20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20"/>
      <c r="H906" s="14"/>
      <c r="I906" s="20"/>
      <c r="J906" s="20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20"/>
      <c r="H907" s="14"/>
      <c r="I907" s="20"/>
      <c r="J907" s="20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20"/>
      <c r="H908" s="14"/>
      <c r="I908" s="20"/>
      <c r="J908" s="20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20"/>
      <c r="H909" s="14"/>
      <c r="I909" s="20"/>
      <c r="J909" s="20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20"/>
      <c r="H910" s="14"/>
      <c r="I910" s="20"/>
      <c r="J910" s="20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20"/>
      <c r="H911" s="14"/>
      <c r="I911" s="20"/>
      <c r="J911" s="20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20"/>
      <c r="H912" s="14"/>
      <c r="I912" s="20"/>
      <c r="J912" s="20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20"/>
      <c r="H913" s="14"/>
      <c r="I913" s="20"/>
      <c r="J913" s="20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20"/>
      <c r="H914" s="14"/>
      <c r="I914" s="20"/>
      <c r="J914" s="20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20"/>
      <c r="H915" s="14"/>
      <c r="I915" s="20"/>
      <c r="J915" s="20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20"/>
      <c r="H916" s="14"/>
      <c r="I916" s="20"/>
      <c r="J916" s="20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20"/>
      <c r="H917" s="14"/>
      <c r="I917" s="20"/>
      <c r="J917" s="20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20"/>
      <c r="H918" s="14"/>
      <c r="I918" s="20"/>
      <c r="J918" s="20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20"/>
      <c r="H919" s="14"/>
      <c r="I919" s="20"/>
      <c r="J919" s="20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20"/>
      <c r="H920" s="14"/>
      <c r="I920" s="20"/>
      <c r="J920" s="20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20"/>
      <c r="H921" s="14"/>
      <c r="I921" s="20"/>
      <c r="J921" s="20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20"/>
      <c r="H922" s="14"/>
      <c r="I922" s="20"/>
      <c r="J922" s="20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20"/>
      <c r="H923" s="14"/>
      <c r="I923" s="20"/>
      <c r="J923" s="20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20"/>
      <c r="H924" s="14"/>
      <c r="I924" s="20"/>
      <c r="J924" s="20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20"/>
      <c r="H925" s="14"/>
      <c r="I925" s="20"/>
      <c r="J925" s="20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20"/>
      <c r="H926" s="14"/>
      <c r="I926" s="20"/>
      <c r="J926" s="20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20"/>
      <c r="H927" s="14"/>
      <c r="I927" s="20"/>
      <c r="J927" s="20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20"/>
      <c r="H928" s="14"/>
      <c r="I928" s="20"/>
      <c r="J928" s="20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20"/>
      <c r="H929" s="14"/>
      <c r="I929" s="20"/>
      <c r="J929" s="20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20"/>
      <c r="H930" s="14"/>
      <c r="I930" s="20"/>
      <c r="J930" s="20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20"/>
      <c r="H931" s="14"/>
      <c r="I931" s="20"/>
      <c r="J931" s="20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20"/>
      <c r="H932" s="14"/>
      <c r="I932" s="20"/>
      <c r="J932" s="20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20"/>
      <c r="H933" s="14"/>
      <c r="I933" s="20"/>
      <c r="J933" s="20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20"/>
      <c r="H934" s="14"/>
      <c r="I934" s="20"/>
      <c r="J934" s="20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20"/>
      <c r="H935" s="14"/>
      <c r="I935" s="20"/>
      <c r="J935" s="20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20"/>
      <c r="H936" s="14"/>
      <c r="I936" s="20"/>
      <c r="J936" s="20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20"/>
      <c r="H937" s="14"/>
      <c r="I937" s="20"/>
      <c r="J937" s="20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20"/>
      <c r="H938" s="14"/>
      <c r="I938" s="20"/>
      <c r="J938" s="20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20"/>
      <c r="H939" s="14"/>
      <c r="I939" s="20"/>
      <c r="J939" s="20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20"/>
      <c r="H940" s="14"/>
      <c r="I940" s="20"/>
      <c r="J940" s="20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20"/>
      <c r="H941" s="14"/>
      <c r="I941" s="20"/>
      <c r="J941" s="20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20"/>
      <c r="H942" s="14"/>
      <c r="I942" s="20"/>
      <c r="J942" s="20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20"/>
      <c r="H943" s="14"/>
      <c r="I943" s="20"/>
      <c r="J943" s="20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20"/>
      <c r="H944" s="14"/>
      <c r="I944" s="20"/>
      <c r="J944" s="20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20"/>
      <c r="H945" s="14"/>
      <c r="I945" s="20"/>
      <c r="J945" s="20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20"/>
      <c r="H946" s="14"/>
      <c r="I946" s="20"/>
      <c r="J946" s="20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20"/>
      <c r="H947" s="14"/>
      <c r="I947" s="20"/>
      <c r="J947" s="20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20"/>
      <c r="H948" s="14"/>
      <c r="I948" s="20"/>
      <c r="J948" s="20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20"/>
      <c r="H949" s="14"/>
      <c r="I949" s="20"/>
      <c r="J949" s="20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20"/>
      <c r="H950" s="14"/>
      <c r="I950" s="20"/>
      <c r="J950" s="20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20"/>
      <c r="H951" s="14"/>
      <c r="I951" s="20"/>
      <c r="J951" s="20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20"/>
      <c r="H952" s="14"/>
      <c r="I952" s="20"/>
      <c r="J952" s="20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20"/>
      <c r="H953" s="14"/>
      <c r="I953" s="20"/>
      <c r="J953" s="20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20"/>
      <c r="H954" s="14"/>
      <c r="I954" s="20"/>
      <c r="J954" s="20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20"/>
      <c r="H955" s="14"/>
      <c r="I955" s="20"/>
      <c r="J955" s="20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20"/>
      <c r="H956" s="14"/>
      <c r="I956" s="20"/>
      <c r="J956" s="20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20"/>
      <c r="H957" s="14"/>
      <c r="I957" s="20"/>
      <c r="J957" s="20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20"/>
      <c r="H958" s="14"/>
      <c r="I958" s="20"/>
      <c r="J958" s="20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20"/>
      <c r="H959" s="14"/>
      <c r="I959" s="20"/>
      <c r="J959" s="20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20"/>
      <c r="H960" s="14"/>
      <c r="I960" s="20"/>
      <c r="J960" s="20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20"/>
      <c r="H961" s="14"/>
      <c r="I961" s="20"/>
      <c r="J961" s="20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20"/>
      <c r="H962" s="14"/>
      <c r="I962" s="20"/>
      <c r="J962" s="20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20"/>
      <c r="H963" s="14"/>
      <c r="I963" s="20"/>
      <c r="J963" s="20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20"/>
      <c r="H964" s="14"/>
      <c r="I964" s="20"/>
      <c r="J964" s="20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20"/>
      <c r="H965" s="14"/>
      <c r="I965" s="20"/>
      <c r="J965" s="20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20"/>
      <c r="H966" s="14"/>
      <c r="I966" s="20"/>
      <c r="J966" s="20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20"/>
      <c r="H967" s="14"/>
      <c r="I967" s="20"/>
      <c r="J967" s="20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20"/>
      <c r="H968" s="14"/>
      <c r="I968" s="20"/>
      <c r="J968" s="20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20"/>
      <c r="H969" s="14"/>
      <c r="I969" s="20"/>
      <c r="J969" s="20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20"/>
      <c r="H970" s="14"/>
      <c r="I970" s="20"/>
      <c r="J970" s="20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20"/>
      <c r="H971" s="14"/>
      <c r="I971" s="20"/>
      <c r="J971" s="20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20"/>
      <c r="H972" s="14"/>
      <c r="I972" s="20"/>
      <c r="J972" s="20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6"/>
      <c r="B973" s="6"/>
      <c r="C973" s="6"/>
      <c r="D973" s="6"/>
      <c r="E973" s="6"/>
      <c r="F973" s="6"/>
      <c r="G973" s="20"/>
      <c r="H973" s="14"/>
      <c r="I973" s="20"/>
      <c r="J973" s="20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6"/>
      <c r="B974" s="6"/>
      <c r="C974" s="6"/>
      <c r="D974" s="6"/>
      <c r="E974" s="6"/>
      <c r="F974" s="6"/>
      <c r="G974" s="20"/>
      <c r="H974" s="14"/>
      <c r="I974" s="20"/>
      <c r="J974" s="20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6"/>
      <c r="B975" s="6"/>
      <c r="C975" s="6"/>
      <c r="D975" s="6"/>
      <c r="E975" s="6"/>
      <c r="F975" s="6"/>
      <c r="G975" s="20"/>
      <c r="H975" s="14"/>
      <c r="I975" s="20"/>
      <c r="J975" s="20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6"/>
      <c r="B976" s="6"/>
      <c r="C976" s="6"/>
      <c r="D976" s="6"/>
      <c r="E976" s="6"/>
      <c r="F976" s="6"/>
      <c r="G976" s="20"/>
      <c r="H976" s="14"/>
      <c r="I976" s="20"/>
      <c r="J976" s="20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6"/>
      <c r="B977" s="6"/>
      <c r="C977" s="6"/>
      <c r="D977" s="6"/>
      <c r="E977" s="6"/>
      <c r="F977" s="6"/>
      <c r="G977" s="20"/>
      <c r="H977" s="14"/>
      <c r="I977" s="20"/>
      <c r="J977" s="20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6"/>
      <c r="B978" s="6"/>
      <c r="C978" s="6"/>
      <c r="D978" s="6"/>
      <c r="E978" s="6"/>
      <c r="F978" s="6"/>
      <c r="G978" s="20"/>
      <c r="H978" s="14"/>
      <c r="I978" s="20"/>
      <c r="J978" s="20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6"/>
      <c r="B979" s="6"/>
      <c r="C979" s="6"/>
      <c r="D979" s="6"/>
      <c r="E979" s="6"/>
      <c r="F979" s="6"/>
      <c r="G979" s="20"/>
      <c r="H979" s="14"/>
      <c r="I979" s="20"/>
      <c r="J979" s="20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6"/>
      <c r="B980" s="6"/>
      <c r="C980" s="6"/>
      <c r="D980" s="6"/>
      <c r="E980" s="6"/>
      <c r="F980" s="6"/>
      <c r="G980" s="20"/>
      <c r="H980" s="14"/>
      <c r="I980" s="20"/>
      <c r="J980" s="20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6"/>
      <c r="B981" s="6"/>
      <c r="C981" s="6"/>
      <c r="D981" s="6"/>
      <c r="E981" s="6"/>
      <c r="F981" s="6"/>
      <c r="G981" s="20"/>
      <c r="H981" s="14"/>
      <c r="I981" s="20"/>
      <c r="J981" s="20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6"/>
      <c r="B982" s="6"/>
      <c r="C982" s="6"/>
      <c r="D982" s="6"/>
      <c r="E982" s="6"/>
      <c r="F982" s="6"/>
      <c r="G982" s="20"/>
      <c r="H982" s="14"/>
      <c r="I982" s="20"/>
      <c r="J982" s="20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6"/>
      <c r="B983" s="6"/>
      <c r="C983" s="6"/>
      <c r="D983" s="6"/>
      <c r="E983" s="6"/>
      <c r="F983" s="6"/>
      <c r="G983" s="20"/>
      <c r="H983" s="14"/>
      <c r="I983" s="20"/>
      <c r="J983" s="20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6"/>
      <c r="B984" s="6"/>
      <c r="C984" s="6"/>
      <c r="D984" s="6"/>
      <c r="E984" s="6"/>
      <c r="F984" s="6"/>
      <c r="G984" s="20"/>
      <c r="H984" s="14"/>
      <c r="I984" s="20"/>
      <c r="J984" s="20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6"/>
      <c r="B985" s="6"/>
      <c r="C985" s="6"/>
      <c r="D985" s="6"/>
      <c r="E985" s="6"/>
      <c r="F985" s="6"/>
      <c r="G985" s="20"/>
      <c r="H985" s="14"/>
      <c r="I985" s="20"/>
      <c r="J985" s="20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6"/>
      <c r="B986" s="6"/>
      <c r="C986" s="6"/>
      <c r="D986" s="6"/>
      <c r="E986" s="6"/>
      <c r="F986" s="6"/>
      <c r="G986" s="20"/>
      <c r="H986" s="14"/>
      <c r="I986" s="20"/>
      <c r="J986" s="20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6"/>
      <c r="B987" s="6"/>
      <c r="C987" s="6"/>
      <c r="D987" s="6"/>
      <c r="E987" s="6"/>
      <c r="F987" s="6"/>
      <c r="G987" s="20"/>
      <c r="H987" s="14"/>
      <c r="I987" s="20"/>
      <c r="J987" s="20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6"/>
      <c r="B988" s="6"/>
      <c r="C988" s="6"/>
      <c r="D988" s="6"/>
      <c r="E988" s="6"/>
      <c r="F988" s="6"/>
      <c r="G988" s="20"/>
      <c r="H988" s="14"/>
      <c r="I988" s="20"/>
      <c r="J988" s="20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6"/>
      <c r="B989" s="6"/>
      <c r="C989" s="6"/>
      <c r="D989" s="6"/>
      <c r="E989" s="6"/>
      <c r="F989" s="6"/>
      <c r="G989" s="20"/>
      <c r="H989" s="14"/>
      <c r="I989" s="20"/>
      <c r="J989" s="20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6"/>
      <c r="B990" s="6"/>
      <c r="C990" s="6"/>
      <c r="D990" s="6"/>
      <c r="E990" s="6"/>
      <c r="F990" s="6"/>
      <c r="G990" s="20"/>
      <c r="H990" s="14"/>
      <c r="I990" s="20"/>
      <c r="J990" s="20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6"/>
      <c r="B991" s="6"/>
      <c r="C991" s="6"/>
      <c r="D991" s="6"/>
      <c r="E991" s="6"/>
      <c r="F991" s="6"/>
      <c r="G991" s="20"/>
      <c r="H991" s="14"/>
      <c r="I991" s="20"/>
      <c r="J991" s="20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6"/>
      <c r="B992" s="6"/>
      <c r="C992" s="6"/>
      <c r="D992" s="6"/>
      <c r="E992" s="6"/>
      <c r="F992" s="6"/>
      <c r="G992" s="20"/>
      <c r="H992" s="14"/>
      <c r="I992" s="20"/>
      <c r="J992" s="20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6"/>
      <c r="B993" s="6"/>
      <c r="C993" s="6"/>
      <c r="D993" s="6"/>
      <c r="E993" s="6"/>
      <c r="F993" s="6"/>
      <c r="G993" s="20"/>
      <c r="H993" s="14"/>
      <c r="I993" s="20"/>
      <c r="J993" s="20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6"/>
      <c r="B994" s="6"/>
      <c r="C994" s="6"/>
      <c r="D994" s="6"/>
      <c r="E994" s="6"/>
      <c r="F994" s="6"/>
      <c r="G994" s="20"/>
      <c r="H994" s="14"/>
      <c r="I994" s="20"/>
      <c r="J994" s="20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6"/>
      <c r="B995" s="6"/>
      <c r="C995" s="6"/>
      <c r="D995" s="6"/>
      <c r="E995" s="6"/>
      <c r="F995" s="6"/>
      <c r="G995" s="20"/>
      <c r="H995" s="14"/>
      <c r="I995" s="20"/>
      <c r="J995" s="20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6"/>
      <c r="B996" s="6"/>
      <c r="C996" s="6"/>
      <c r="D996" s="6"/>
      <c r="E996" s="6"/>
      <c r="F996" s="6"/>
      <c r="G996" s="20"/>
      <c r="H996" s="14"/>
      <c r="I996" s="20"/>
      <c r="J996" s="20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6"/>
      <c r="B997" s="6"/>
      <c r="C997" s="6"/>
      <c r="D997" s="6"/>
      <c r="E997" s="6"/>
      <c r="F997" s="6"/>
      <c r="G997" s="20"/>
      <c r="H997" s="14"/>
      <c r="I997" s="20"/>
      <c r="J997" s="20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6"/>
      <c r="B998" s="6"/>
      <c r="C998" s="6"/>
      <c r="D998" s="6"/>
      <c r="E998" s="6"/>
      <c r="F998" s="6"/>
      <c r="G998" s="20"/>
      <c r="H998" s="14"/>
      <c r="I998" s="20"/>
      <c r="J998" s="20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6"/>
      <c r="B999" s="6"/>
      <c r="C999" s="6"/>
      <c r="D999" s="6"/>
      <c r="E999" s="6"/>
      <c r="F999" s="6"/>
      <c r="G999" s="20"/>
      <c r="H999" s="14"/>
      <c r="I999" s="20"/>
      <c r="J999" s="20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6"/>
      <c r="B1000" s="6"/>
      <c r="C1000" s="6"/>
      <c r="D1000" s="6"/>
      <c r="E1000" s="6"/>
      <c r="F1000" s="6"/>
      <c r="G1000" s="20"/>
      <c r="H1000" s="14"/>
      <c r="I1000" s="20"/>
      <c r="J1000" s="20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25">
      <c r="A1001" s="6"/>
      <c r="B1001" s="6"/>
      <c r="C1001" s="6"/>
      <c r="D1001" s="6"/>
      <c r="E1001" s="6"/>
      <c r="F1001" s="6"/>
      <c r="G1001" s="20"/>
      <c r="H1001" s="14"/>
      <c r="I1001" s="20"/>
      <c r="J1001" s="20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25">
      <c r="A1002" s="6"/>
      <c r="B1002" s="6"/>
      <c r="C1002" s="6"/>
      <c r="D1002" s="6"/>
      <c r="E1002" s="6"/>
      <c r="F1002" s="6"/>
      <c r="G1002" s="20"/>
      <c r="H1002" s="14"/>
      <c r="I1002" s="20"/>
      <c r="J1002" s="20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25">
      <c r="A1003" s="6"/>
      <c r="B1003" s="6"/>
      <c r="C1003" s="6"/>
      <c r="D1003" s="6"/>
      <c r="E1003" s="6"/>
      <c r="F1003" s="6"/>
      <c r="G1003" s="20"/>
      <c r="H1003" s="14"/>
      <c r="I1003" s="20"/>
      <c r="J1003" s="20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25">
      <c r="A1004" s="6"/>
      <c r="B1004" s="6"/>
      <c r="C1004" s="6"/>
      <c r="D1004" s="6"/>
      <c r="E1004" s="6"/>
      <c r="F1004" s="6"/>
      <c r="G1004" s="20"/>
      <c r="H1004" s="14"/>
      <c r="I1004" s="20"/>
      <c r="J1004" s="20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25">
      <c r="A1005" s="6"/>
      <c r="B1005" s="6"/>
      <c r="C1005" s="6"/>
      <c r="D1005" s="6"/>
      <c r="E1005" s="6"/>
      <c r="F1005" s="6"/>
      <c r="G1005" s="20"/>
      <c r="H1005" s="14"/>
      <c r="I1005" s="20"/>
      <c r="J1005" s="20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 x14ac:dyDescent="0.25">
      <c r="A1006" s="6"/>
      <c r="B1006" s="6"/>
      <c r="C1006" s="6"/>
      <c r="D1006" s="6"/>
      <c r="E1006" s="6"/>
      <c r="F1006" s="6"/>
      <c r="G1006" s="20"/>
      <c r="H1006" s="14"/>
      <c r="I1006" s="20"/>
      <c r="J1006" s="20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</sheetData>
  <mergeCells count="28">
    <mergeCell ref="L5:L6"/>
    <mergeCell ref="K5:K6"/>
    <mergeCell ref="A9:A10"/>
    <mergeCell ref="B9:B10"/>
    <mergeCell ref="C9:C10"/>
    <mergeCell ref="D9:D10"/>
    <mergeCell ref="E9:E10"/>
    <mergeCell ref="F9:F10"/>
    <mergeCell ref="G9:G10"/>
    <mergeCell ref="I9:I10"/>
    <mergeCell ref="J9:J10"/>
    <mergeCell ref="K9:K10"/>
    <mergeCell ref="I26:L26"/>
    <mergeCell ref="A8:L8"/>
    <mergeCell ref="A1:L1"/>
    <mergeCell ref="A2:L2"/>
    <mergeCell ref="A4:A6"/>
    <mergeCell ref="B4:B6"/>
    <mergeCell ref="C4:C5"/>
    <mergeCell ref="D4:D6"/>
    <mergeCell ref="G4:G5"/>
    <mergeCell ref="E4:E6"/>
    <mergeCell ref="F4:F6"/>
    <mergeCell ref="I3:L3"/>
    <mergeCell ref="H4:L4"/>
    <mergeCell ref="H5:H6"/>
    <mergeCell ref="I5:J5"/>
    <mergeCell ref="L9:L10"/>
  </mergeCells>
  <hyperlinks>
    <hyperlink ref="H9" r:id="rId1" display="https://prozorro.gov.ua/search/tender?text=UA-2021-08-16-001129-b_x000a_"/>
    <hyperlink ref="H13" r:id="rId2" display="https://prozorro.gov.ua/search/tender?text=UA-2021-05-17-002880-a"/>
    <hyperlink ref="H14" r:id="rId3" display="https://prozorro.gov.ua/search/tender?text=UA-2021-09-29-007557-b"/>
    <hyperlink ref="H22" r:id="rId4" display="https://prozorro.gov.ua/search/tender?text=UA-2021-03-10-010923-b"/>
    <hyperlink ref="H23" r:id="rId5" display="https://prozorro.gov.ua/search/tender?text=UA-2021-03-10-010976-b"/>
    <hyperlink ref="H21" r:id="rId6" display="https://prozorro.gov.ua/search/tender?text=UA-2021-03-10-010952-b"/>
    <hyperlink ref="H18" r:id="rId7" display="https://prozorro.gov.ua/search/tender?text=UA-2021-05-31-008051-b_x000a_UA-2021-07-30-004348-b"/>
    <hyperlink ref="H20" r:id="rId8" display="https://prozorro.gov.ua/search/tender?text=UA-2021-05-18-006469-c"/>
  </hyperlinks>
  <pageMargins left="0.25" right="0.25" top="0.75" bottom="0.75" header="0" footer="0"/>
  <pageSetup paperSize="9" scale="36" orientation="landscape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проєкти-переможці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Пользователь Windows</cp:lastModifiedBy>
  <dcterms:created xsi:type="dcterms:W3CDTF">2018-05-21T07:53:57Z</dcterms:created>
  <dcterms:modified xsi:type="dcterms:W3CDTF">2021-10-13T12:38:56Z</dcterms:modified>
</cp:coreProperties>
</file>