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8145"/>
  </bookViews>
  <sheets>
    <sheet name="РІЧНИЙ" sheetId="5" r:id="rId1"/>
  </sheets>
  <calcPr calcId="144525"/>
</workbook>
</file>

<file path=xl/calcChain.xml><?xml version="1.0" encoding="utf-8"?>
<calcChain xmlns="http://schemas.openxmlformats.org/spreadsheetml/2006/main">
  <c r="J28" i="5" l="1"/>
  <c r="J29" i="5"/>
  <c r="J30" i="5"/>
  <c r="J31" i="5"/>
  <c r="J32" i="5"/>
  <c r="I31" i="5"/>
  <c r="I30" i="5"/>
  <c r="I28" i="5"/>
  <c r="I32" i="5"/>
  <c r="I29" i="5"/>
</calcChain>
</file>

<file path=xl/sharedStrings.xml><?xml version="1.0" encoding="utf-8"?>
<sst xmlns="http://schemas.openxmlformats.org/spreadsheetml/2006/main" count="208" uniqueCount="100">
  <si>
    <t>№ з/п</t>
  </si>
  <si>
    <t>Адреса реалізації проекту</t>
  </si>
  <si>
    <t>Х</t>
  </si>
  <si>
    <t>(відповідний звітний період)</t>
  </si>
  <si>
    <t>Номер проекту</t>
  </si>
  <si>
    <t xml:space="preserve"> Назва проекту</t>
  </si>
  <si>
    <t>Заходи, які не вдалося реалізувати, або було реалізовано іншим чином</t>
  </si>
  <si>
    <t>Бюджет проекту</t>
  </si>
  <si>
    <t>Команда проекту (ПІП лідера Команди)</t>
  </si>
  <si>
    <t>Погодження з лідером Команди проекту тендерної документації (технічного завдання) (дата)</t>
  </si>
  <si>
    <t>Загальний опис результатів проекту, опис робіт та послуг, які було проведено та надано, їх послідовність</t>
  </si>
  <si>
    <t xml:space="preserve"> Замовник (розпорядник нижчого рівня або одержувач коштів бюджету м. Києва)</t>
  </si>
  <si>
    <t>Фотозвіт щодо результату реалізації проекту та інформаційного знаку</t>
  </si>
  <si>
    <t>Річний звіт реалізації проектів-переможців за рахунок коштів "Громадського бюджету міста Києва"</t>
  </si>
  <si>
    <t>плановий, тис.грн.</t>
  </si>
  <si>
    <t>фактичний, тис.грн.</t>
  </si>
  <si>
    <t>Причини недотримання термінів та відхилення від визначених бюджетів</t>
  </si>
  <si>
    <t>Посилання на закупівлю товарів, робіт чи послуг на "Prozorro"</t>
  </si>
  <si>
    <t xml:space="preserve">за підсумками  2019 року    </t>
  </si>
  <si>
    <t>Святошин Family Fest</t>
  </si>
  <si>
    <t>Казковий світ дитячих мрій</t>
  </si>
  <si>
    <t>Головний розпорядник бюджетних коштів -  Святошинська районна в місті Києві державна адміністрація</t>
  </si>
  <si>
    <t>проспект Перемоги, 112</t>
  </si>
  <si>
    <t>Наталія Биструшкіна (моб.тел. 0674669161)</t>
  </si>
  <si>
    <t>Олександр Полторацький (моб.тел. 0667370758)</t>
  </si>
  <si>
    <t>Відділ культури та охорони культурної спадщини Святошинської районної в місті Києві державної адміністрації</t>
  </si>
  <si>
    <t>UA-2019-04-26-000397-b</t>
  </si>
  <si>
    <t>UA-2019-05-13-001404-c, UA-2019-09-23-001536-а</t>
  </si>
  <si>
    <t>Проведено фестиваль сімейних та культурних цінностей  01 червня 2019 року. У програмі: лекції, мастер-класи для дітей та дорослих від експертів сімейного фестивалю, великий ярмарок професій, концертна програма</t>
  </si>
  <si>
    <t>Організовано та проведено дитячі новорічні вистави у кількості -60,  дитячі новорічні вистави переглянуло 35000 дітей, пошито костюми для дитячих та аматорських колективів, установлено екран в залі культурно-просвітнього закладу ЦК "Святошин"</t>
  </si>
  <si>
    <t>парк «Інтернаціональний»,просп. Л.Курбаса,10Ж</t>
  </si>
  <si>
    <t>-</t>
  </si>
  <si>
    <t>Інклюзивний розвиваючо- творчий простір для дітей та молоді  з інвалідністю «Разом»</t>
  </si>
  <si>
    <t>вул. Петра Чаадаєва, 3А</t>
  </si>
  <si>
    <t>Управління праці та соціального захисту населення Святошинської районної в місті Києві державної адміністрації</t>
  </si>
  <si>
    <t>UA-2019-03-11-000961-с; UA-2019-03-12-000048-b; UA-2019-03-12-001651-b; UA-2019-03-12-001114-b; UA-2019-03-14-000946-а; UA-2019-03-22-000334-с; UA-2019-03-25-000320-с; UA-2019-08-06-000978-b; UA-2019-07-15-000974-а; UA-2019-07-15-001131-а; UA-2019-07-26-000278-b; UA-2019-08-19-000508-b;</t>
  </si>
  <si>
    <t xml:space="preserve">Мета  проекту є  морально та психологічно підтримати та допомогти у соціальній адаптації та інтеграції дітей та молоді. Допомога та надання всебічної підтримки сім'ям,в яких виховуються діти з інвалідністю різних вікових груп. Більше 180 людей змогливзяти участь у проекті. Проект допоміг інтеграції осіб з інвалідністю в суспільство здорових однолітків і здійснення процесу їх соціалізації,подолати соціальну ізоляцію, це буде стимулювати їх для подальшої інтеграції в суспільство. Проект допоміг у соціалізації, так і у покращенні їх інтелектуального і фізичного розвитку дітей та молоді. Виїзний захід «Пікнічок» 
ВЕРЕСЕНЬ 
Організація психологічного супроводу
Заняття з арт-терапії. Фелтінг (валяння)
Заняття з арт-терапії. Батік
ЖОВТЕНЬ
Заняття з арт-терапії. Топіарій.
Заняття з арт-терапії. Малювання акрилом.
ЛИСТОПАД
Заняття з арт-терапії. Викидні матеріали
ГРУДЕНЬ
Заняття з арт-терапії. Нетрадиційне малювання
Підведення підсумків
</t>
  </si>
  <si>
    <t>Інклюзивний  простір для дітей та молоді з інвалідністю «Без меж»</t>
  </si>
  <si>
    <t>UA-2019-03-15-000636-с; UA-2019-03-20-001476-с; UA-2019-03-22-000133-с; UA-2019-03-27-002306-b; UA-2019-08-06-001029-b; UA-2019-07-15-000891-а; UA-2019-07-15-001185-а; UA-2019-07-17-001383-а; UA-2019-07-17-001439-а; UA-2019-07-17-001481-а; UA-2019-07-08-000128-b; UA-2019-07-26-000180-b; UA-2019-10-16-001080-b; UA-2019-07-15-000802-b;</t>
  </si>
  <si>
    <t xml:space="preserve">Мета  проекту є  морально та психологічно підтримати та допомогти у соціальній адаптації та інтеграції дітей та молоді. Допомога та надання всебічної підтримки сім'ям,в яких виховуються діти з інвалідністю різних вікових груп. Більше 180 людей змогливзяти участь у проекті. Проект допоміг  інтеграції осіб з інвалідністю в суспільство здорових однолітків і здійснення процесу їх соціалізації,подолати соціальну ізоляцію, це буде стимулювати їх для подальшої інтеграції в суспільство. Проект допоміг у соціалізації, так і у покращенні їх інтелектуального і фізичного розвитку дітей та молоді.                                                                            ВЕРЕСЕНЬ 
Організація психологічного супроводу
Круглий стіл
Груповий тренінг-релаксація Хто я? 
Груповий тренінг-релаксація Мої почуття
Виїзний захід «Пікнічок»
ЖОВТЕНЬ
Лекція, Робота в мікрогрупах Особливості виховання дітей з зінвалідністю. Роль сім'ї.
Лекція. Рольова гра. Конфлікт як етап становлення особистості. Медіація як метод управління конфліктами.
ЛИСТОПАД
Груповий тренінг. Рольова гра. Я і ВОНИ - вирішення конфліктних ситуацій за допомогою інструментів медіативних технології
ГРУДЕНЬ
Груповий тренінг. Спілкуватися з дитиною. ЯК?
</t>
  </si>
  <si>
    <t>Груповий тренінг релаксація. Подаруй дитині щастя                                                                                               Круглий стіл. Підведення підсумків</t>
  </si>
  <si>
    <t>Профілактика та протидія протиправній поведінці школярів та молоді в Святошинському районі м. Києва</t>
  </si>
  <si>
    <t>Микола Чернецький
067-466-91-61</t>
  </si>
  <si>
    <t>Управління освіти, молоді та спорту Святошинської районної в місті Києві державної адміністрації</t>
  </si>
  <si>
    <t>UA-2019-02-27-001226-b</t>
  </si>
  <si>
    <t xml:space="preserve">Проведено цикл зустрічей для педагогічних працівників та батьківської громадськості </t>
  </si>
  <si>
    <t>Інтерактивні комплекси для 2-х класів «Росток» школи № 72</t>
  </si>
  <si>
    <t>вулиця Генерала Наумова, 35-а</t>
  </si>
  <si>
    <t>Світлана Гнатюк
050-387-78-78</t>
  </si>
  <si>
    <t>Закуплено 2 інтерактивні комлекси (інтерактивна дошка+проектор) для класів, які навчаються за програмою "Росток"</t>
  </si>
  <si>
    <t>Обладнання для ДНЗ № 789</t>
  </si>
  <si>
    <t>вулиця Підлісна, 4</t>
  </si>
  <si>
    <t>Світлана Ігуменова
063-766-51-79</t>
  </si>
  <si>
    <t>Пошив народних костюмів та взуття ансамблю танцю «Вітамінчики» для проекту «Танець єднає Україну»</t>
  </si>
  <si>
    <t>вулиця Чистяківська, 18</t>
  </si>
  <si>
    <t>Олег Мельник
050-310-72-80</t>
  </si>
  <si>
    <t>UA-2019-03-22-000977-c</t>
  </si>
  <si>
    <t>Цікава хімія</t>
  </si>
  <si>
    <t>вулиця Рахманінова, 47</t>
  </si>
  <si>
    <t>Юлія Дмитренко
093-502-97-23</t>
  </si>
  <si>
    <t>Закуплено ряд хімічних реактивів для вивчення розділу "Органічна хімія" та "Неорганічна хімія; Закуплено та встановлено інтерактивний комплекс (інтерактивна дошка та проектор)</t>
  </si>
  <si>
    <t>Цікава фізика</t>
  </si>
  <si>
    <t>Закуплено ряд вимірювальних приладів для вивчення різних розділів фізики; закуплено та встановлено інтерактивний комплекс (інтерактивна дошка та проектор)</t>
  </si>
  <si>
    <t>Спортивні змагання для дітей з інвалідністю «Сильні. Спритні. Особливі.»</t>
  </si>
  <si>
    <t>вулиця Львівська, 25</t>
  </si>
  <si>
    <t>Ірина Крезуб</t>
  </si>
  <si>
    <t>09.12.2019 року проведено спортивні змагання для дітей з інвалідністю. Під час нагородженн було вручено цінні призи та грамоти</t>
  </si>
  <si>
    <t>Громадський бюджет діти у спеціалізованій школі № 196 (EVORANK)</t>
  </si>
  <si>
    <t>вулиця Зодчих, 22</t>
  </si>
  <si>
    <t>Громадський бюджет діти у Спеціалізованій школі № 76 ім. О. Гончара (EVORANK)</t>
  </si>
  <si>
    <t>вулиця Жмеринська, 8</t>
  </si>
  <si>
    <t>Реконструкція баскетбольного майданчика за адресою: просп. Леся Курбаса, 16, у Святошинському районі</t>
  </si>
  <si>
    <t>просп. Леся Курбаса, 16</t>
  </si>
  <si>
    <t>Ярослав Федорук             093-393-69-72</t>
  </si>
  <si>
    <t>Управління будівництва, архітектури та землекористування Святошинської районної в місті Києві державної адміністрації</t>
  </si>
  <si>
    <t>Дитячий ігровий майданчик у дворі будинку на вул. Гната Юри, 12</t>
  </si>
  <si>
    <t>вул. Гната Юри, 12</t>
  </si>
  <si>
    <t>Дитячий ігровий майданчик у дворі будинку на вул. Героїв Космосу, 1, проспект Леся Курбаса, 2/13</t>
  </si>
  <si>
    <t>вул. Героїв Космосу, 1, проспект Леся Курбаса, 2/13</t>
  </si>
  <si>
    <t>Дитячий ігровий майданчик у дворі будинку, проспект Леся Курбаса, 10-а</t>
  </si>
  <si>
    <t>проспект Леся Курбаса, 10-а</t>
  </si>
  <si>
    <t>UA-2019-10-18-003770-b</t>
  </si>
  <si>
    <t>UA-2019-07-03-000466-b</t>
  </si>
  <si>
    <t>UA-2019-07-11-000990-b</t>
  </si>
  <si>
    <t>UA-2019-07-11-000232-a</t>
  </si>
  <si>
    <t xml:space="preserve">Улаштовано: 
Поліуританове покриття,
Огорожа,
Баскетбольна розмітка.
Встановлено:
Баскетбольні щити та корзини,
Лавки,
Урни.
</t>
  </si>
  <si>
    <t xml:space="preserve">Встановлено: 
Ігровий комплекс дві вежі,
Гойдалка подвійна,
Гойдалка-балансир,
Карусель,
Гойдалка на пружині «Дельфін»,
Пісочниця,
Лава зі спинкою,
Огорожа, 
Урна
</t>
  </si>
  <si>
    <t>Всього:</t>
  </si>
  <si>
    <t>Всього УБАЗ</t>
  </si>
  <si>
    <t>Всього УОМС</t>
  </si>
  <si>
    <t>Всього УПСЗН</t>
  </si>
  <si>
    <t>Всього ВКТОКС</t>
  </si>
  <si>
    <t xml:space="preserve"> 1. Закуплено та встановлено камери відеоспостереження з метою створення умов безпеки закладу. 2. З метою забезпечення  емоційно- позитивної творчої атмосфери у музично-театралізованій діяльності вихованців; розвитку естетичного сприйняття та інтерес до музики, театралізованої діяльності; індивідуальних музичних здібностей дитини (емоційний відгук на музику; ритмічний, звуковисотний, тембровий та динамічний слух; музичну память; музичне мислення) було закуплено музичне обладнання.</t>
  </si>
  <si>
    <t>Закуплено тканини та пошито костюми регіонів Гуцулії, Слобожанщини та Центральної України. За  проектом«Танець єднає Україну»  ансамбль "Вітамінчики" виступатиме перед киянами, по Україні та за кордоном.</t>
  </si>
  <si>
    <t xml:space="preserve">Конкурс дитячих проектів для змін шкільного життя.
Мета Evorank:
. формування стійкості до труднощів та "вивченої безпорадності";
. формування та розвиток навичок командної роботи;
. надання практичного досвіду електронної демократії;
. сприяння виробленню у дітей проектного мислення та турботи про спільне;
створення загальнодоступного банку дитячих ідей проектів;
Закуплено: 2 радіомікрофони, 1 шнуровий мікрофон, "клікер" для проектору, проектор, 2 ноутбуки, настільна гра "Футбол"
</t>
  </si>
  <si>
    <t xml:space="preserve">Конкурс дитячих проектів для змін шкільного життя.
Мета Evorank:
. формування стійкості до труднощів та "вивченої безпорадності";
. формування та розвиток навичок командної роботи;
. надання практичного досвіду електронної демократії;
. сприяння виробленню у дітей проектного мислення та турботи про спільне;
створення загальнодоступного банку дитячих ідей проектів;                                                                                                 З цією метою були закуплені: 
Проектор
Телевізор та ноутбук
Книги до бібліотеки
Спортивна форма для 2 команд з баскетболу
Пневматичні гвинтівки та захисні окуляри
Напольні ігрові столи 
Комплект мікрофонів та мікрофонних стійок
Телевізор
</t>
  </si>
  <si>
    <t>https://svyat.kyivcity.gov.ua/content/2019-hsr.html</t>
  </si>
  <si>
    <t>UA-2019-02-22-001227-а</t>
  </si>
  <si>
    <t>UA-2019-05-24-003230-а</t>
  </si>
  <si>
    <t>UA-2019-06-19-001408-b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</si>
</sst>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dd/mm/yy;@"/>
    <numFmt numFmtId="166" formatCode="0.000"/>
    <numFmt numFmtId="167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/>
  </cellStyleXfs>
  <cellXfs count="78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67" fontId="7" fillId="2" borderId="1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" fontId="8" fillId="0" borderId="1" xfId="1" applyNumberFormat="1" applyFill="1" applyBorder="1" applyAlignment="1">
      <alignment horizontal="center" vertical="center" wrapText="1"/>
    </xf>
    <xf numFmtId="4" fontId="8" fillId="0" borderId="7" xfId="1" applyNumberFormat="1" applyFill="1" applyBorder="1" applyAlignment="1">
      <alignment horizontal="center" vertical="center" wrapText="1"/>
    </xf>
    <xf numFmtId="4" fontId="8" fillId="0" borderId="1" xfId="1" applyNumberForma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8" fillId="0" borderId="6" xfId="1" applyNumberForma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vyat.kyivcity.gov.ua/content/2019-hsr.html" TargetMode="External"/><Relationship Id="rId13" Type="http://schemas.openxmlformats.org/officeDocument/2006/relationships/hyperlink" Target="https://svyat.kyivcity.gov.ua/content/2019-hsr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vyat.kyivcity.gov.ua/content/2019-hsr.html" TargetMode="External"/><Relationship Id="rId7" Type="http://schemas.openxmlformats.org/officeDocument/2006/relationships/hyperlink" Target="https://svyat.kyivcity.gov.ua/content/2019-hsr.html" TargetMode="External"/><Relationship Id="rId12" Type="http://schemas.openxmlformats.org/officeDocument/2006/relationships/hyperlink" Target="https://svyat.kyivcity.gov.ua/content/2019-hsr.html" TargetMode="External"/><Relationship Id="rId17" Type="http://schemas.openxmlformats.org/officeDocument/2006/relationships/hyperlink" Target="https://svyat.kyivcity.gov.ua/content/2019-hsr.html" TargetMode="External"/><Relationship Id="rId2" Type="http://schemas.openxmlformats.org/officeDocument/2006/relationships/hyperlink" Target="https://svyat.kyivcity.gov.ua/content/2019-hsr.html" TargetMode="External"/><Relationship Id="rId16" Type="http://schemas.openxmlformats.org/officeDocument/2006/relationships/hyperlink" Target="https://svyat.kyivcity.gov.ua/content/2019-hsr.html" TargetMode="External"/><Relationship Id="rId1" Type="http://schemas.openxmlformats.org/officeDocument/2006/relationships/hyperlink" Target="https://svyat.kyivcity.gov.ua/content/2019-hsr.html" TargetMode="External"/><Relationship Id="rId6" Type="http://schemas.openxmlformats.org/officeDocument/2006/relationships/hyperlink" Target="https://svyat.kyivcity.gov.ua/content/2019-hsr.html" TargetMode="External"/><Relationship Id="rId11" Type="http://schemas.openxmlformats.org/officeDocument/2006/relationships/hyperlink" Target="https://svyat.kyivcity.gov.ua/content/2019-hsr.html" TargetMode="External"/><Relationship Id="rId5" Type="http://schemas.openxmlformats.org/officeDocument/2006/relationships/hyperlink" Target="https://svyat.kyivcity.gov.ua/content/2019-hsr.html" TargetMode="External"/><Relationship Id="rId15" Type="http://schemas.openxmlformats.org/officeDocument/2006/relationships/hyperlink" Target="https://svyat.kyivcity.gov.ua/content/2019-hsr.html" TargetMode="External"/><Relationship Id="rId10" Type="http://schemas.openxmlformats.org/officeDocument/2006/relationships/hyperlink" Target="https://svyat.kyivcity.gov.ua/content/2019-hsr.html" TargetMode="External"/><Relationship Id="rId4" Type="http://schemas.openxmlformats.org/officeDocument/2006/relationships/hyperlink" Target="https://svyat.kyivcity.gov.ua/content/2019-hsr.html" TargetMode="External"/><Relationship Id="rId9" Type="http://schemas.openxmlformats.org/officeDocument/2006/relationships/hyperlink" Target="https://svyat.kyivcity.gov.ua/content/2019-hsr.html" TargetMode="External"/><Relationship Id="rId14" Type="http://schemas.openxmlformats.org/officeDocument/2006/relationships/hyperlink" Target="https://svyat.kyivcity.gov.ua/content/2019-hs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="70" zoomScaleNormal="70" zoomScaleSheetLayoutView="100" workbookViewId="0">
      <selection activeCell="P17" sqref="P17"/>
    </sheetView>
  </sheetViews>
  <sheetFormatPr defaultRowHeight="15" x14ac:dyDescent="0.25"/>
  <cols>
    <col min="1" max="1" width="5.5703125" style="1" customWidth="1"/>
    <col min="2" max="2" width="13" style="1" customWidth="1"/>
    <col min="3" max="3" width="16.140625" style="1" customWidth="1"/>
    <col min="4" max="4" width="12.140625" style="1" customWidth="1"/>
    <col min="5" max="6" width="12" style="1" customWidth="1"/>
    <col min="7" max="7" width="12.7109375" style="1" customWidth="1"/>
    <col min="8" max="8" width="16.28515625" style="1" customWidth="1"/>
    <col min="9" max="9" width="11.140625" style="1" customWidth="1"/>
    <col min="10" max="10" width="9.85546875" style="1" customWidth="1"/>
    <col min="11" max="11" width="47.85546875" style="1" customWidth="1"/>
    <col min="12" max="12" width="18" style="1" customWidth="1"/>
    <col min="13" max="13" width="13.5703125" style="1" customWidth="1"/>
    <col min="14" max="14" width="12.5703125" style="1" customWidth="1"/>
    <col min="15" max="16384" width="9.140625" style="1"/>
  </cols>
  <sheetData>
    <row r="1" spans="1:15" ht="22.5" customHeight="1" x14ac:dyDescent="0.25">
      <c r="A1" s="51" t="s">
        <v>13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5" ht="30" customHeight="1" x14ac:dyDescent="0.25">
      <c r="A2" s="51" t="s">
        <v>18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5" ht="18.75" customHeight="1" x14ac:dyDescent="0.25">
      <c r="A3" s="52" t="s">
        <v>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5" ht="18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 ht="15.75" customHeight="1" x14ac:dyDescent="0.25">
      <c r="A5" s="47" t="s">
        <v>0</v>
      </c>
      <c r="B5" s="47" t="s">
        <v>4</v>
      </c>
      <c r="C5" s="47" t="s">
        <v>5</v>
      </c>
      <c r="D5" s="47" t="s">
        <v>1</v>
      </c>
      <c r="E5" s="47" t="s">
        <v>8</v>
      </c>
      <c r="F5" s="47" t="s">
        <v>11</v>
      </c>
      <c r="G5" s="53" t="s">
        <v>9</v>
      </c>
      <c r="H5" s="53" t="s">
        <v>17</v>
      </c>
      <c r="I5" s="43" t="s">
        <v>7</v>
      </c>
      <c r="J5" s="44"/>
      <c r="K5" s="47" t="s">
        <v>10</v>
      </c>
      <c r="L5" s="47" t="s">
        <v>12</v>
      </c>
      <c r="M5" s="47" t="s">
        <v>6</v>
      </c>
      <c r="N5" s="56" t="s">
        <v>16</v>
      </c>
    </row>
    <row r="6" spans="1:15" ht="36" customHeight="1" x14ac:dyDescent="0.25">
      <c r="A6" s="48"/>
      <c r="B6" s="48"/>
      <c r="C6" s="48"/>
      <c r="D6" s="48"/>
      <c r="E6" s="48"/>
      <c r="F6" s="48"/>
      <c r="G6" s="54"/>
      <c r="H6" s="54"/>
      <c r="I6" s="45"/>
      <c r="J6" s="46"/>
      <c r="K6" s="48"/>
      <c r="L6" s="48"/>
      <c r="M6" s="48"/>
      <c r="N6" s="56"/>
    </row>
    <row r="7" spans="1:15" ht="112.5" customHeight="1" x14ac:dyDescent="0.25">
      <c r="A7" s="49"/>
      <c r="B7" s="49"/>
      <c r="C7" s="49"/>
      <c r="D7" s="49"/>
      <c r="E7" s="49"/>
      <c r="F7" s="49"/>
      <c r="G7" s="55"/>
      <c r="H7" s="55"/>
      <c r="I7" s="7" t="s">
        <v>14</v>
      </c>
      <c r="J7" s="7" t="s">
        <v>15</v>
      </c>
      <c r="K7" s="49"/>
      <c r="L7" s="49"/>
      <c r="M7" s="49"/>
      <c r="N7" s="56"/>
      <c r="O7" s="6"/>
    </row>
    <row r="8" spans="1:15" s="3" customFormat="1" ht="15.75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4">
        <v>11</v>
      </c>
      <c r="L8" s="4">
        <v>12</v>
      </c>
      <c r="M8" s="4">
        <v>13</v>
      </c>
      <c r="N8" s="4">
        <v>14</v>
      </c>
    </row>
    <row r="9" spans="1:15" s="3" customFormat="1" ht="18.75" customHeight="1" x14ac:dyDescent="0.25">
      <c r="A9" s="61" t="s">
        <v>21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</row>
    <row r="10" spans="1:15" s="3" customFormat="1" ht="157.5" customHeight="1" x14ac:dyDescent="0.25">
      <c r="A10" s="9">
        <v>1</v>
      </c>
      <c r="B10" s="10">
        <v>463</v>
      </c>
      <c r="C10" s="11" t="s">
        <v>41</v>
      </c>
      <c r="D10" s="9" t="s">
        <v>31</v>
      </c>
      <c r="E10" s="10" t="s">
        <v>42</v>
      </c>
      <c r="F10" s="57" t="s">
        <v>43</v>
      </c>
      <c r="G10" s="12">
        <v>43521</v>
      </c>
      <c r="H10" s="33" t="s">
        <v>44</v>
      </c>
      <c r="I10" s="13">
        <v>2979.84</v>
      </c>
      <c r="J10" s="14">
        <v>2771.14</v>
      </c>
      <c r="K10" s="36" t="s">
        <v>45</v>
      </c>
      <c r="L10" s="72" t="s">
        <v>96</v>
      </c>
      <c r="M10" s="42" t="s">
        <v>31</v>
      </c>
      <c r="N10" s="15" t="s">
        <v>31</v>
      </c>
    </row>
    <row r="11" spans="1:15" s="3" customFormat="1" ht="68.25" customHeight="1" x14ac:dyDescent="0.25">
      <c r="A11" s="10">
        <v>2</v>
      </c>
      <c r="B11" s="10">
        <v>510</v>
      </c>
      <c r="C11" s="11" t="s">
        <v>46</v>
      </c>
      <c r="D11" s="10" t="s">
        <v>47</v>
      </c>
      <c r="E11" s="10" t="s">
        <v>48</v>
      </c>
      <c r="F11" s="57"/>
      <c r="G11" s="12">
        <v>43518</v>
      </c>
      <c r="H11" s="33" t="s">
        <v>97</v>
      </c>
      <c r="I11" s="13">
        <v>96.24</v>
      </c>
      <c r="J11" s="14">
        <v>96.24</v>
      </c>
      <c r="K11" s="36" t="s">
        <v>49</v>
      </c>
      <c r="L11" s="72" t="s">
        <v>96</v>
      </c>
      <c r="M11" s="42" t="s">
        <v>31</v>
      </c>
      <c r="N11" s="15" t="s">
        <v>31</v>
      </c>
    </row>
    <row r="12" spans="1:15" s="3" customFormat="1" ht="150" customHeight="1" x14ac:dyDescent="0.25">
      <c r="A12" s="10">
        <v>3</v>
      </c>
      <c r="B12" s="10">
        <v>675</v>
      </c>
      <c r="C12" s="8" t="s">
        <v>50</v>
      </c>
      <c r="D12" s="10" t="s">
        <v>51</v>
      </c>
      <c r="E12" s="10" t="s">
        <v>52</v>
      </c>
      <c r="F12" s="57"/>
      <c r="G12" s="12">
        <v>43605</v>
      </c>
      <c r="H12" s="33" t="s">
        <v>98</v>
      </c>
      <c r="I12" s="13">
        <v>249.6</v>
      </c>
      <c r="J12" s="14">
        <v>249.56</v>
      </c>
      <c r="K12" s="36" t="s">
        <v>92</v>
      </c>
      <c r="L12" s="72" t="s">
        <v>96</v>
      </c>
      <c r="M12" s="42" t="s">
        <v>31</v>
      </c>
      <c r="N12" s="15" t="s">
        <v>31</v>
      </c>
    </row>
    <row r="13" spans="1:15" s="3" customFormat="1" ht="105.75" customHeight="1" x14ac:dyDescent="0.25">
      <c r="A13" s="9">
        <v>4</v>
      </c>
      <c r="B13" s="10">
        <v>849</v>
      </c>
      <c r="C13" s="8" t="s">
        <v>53</v>
      </c>
      <c r="D13" s="10" t="s">
        <v>54</v>
      </c>
      <c r="E13" s="10" t="s">
        <v>55</v>
      </c>
      <c r="F13" s="57"/>
      <c r="G13" s="12">
        <v>43524</v>
      </c>
      <c r="H13" s="33" t="s">
        <v>56</v>
      </c>
      <c r="I13" s="13">
        <v>366.66</v>
      </c>
      <c r="J13" s="13">
        <v>366.66</v>
      </c>
      <c r="K13" s="20" t="s">
        <v>93</v>
      </c>
      <c r="L13" s="72" t="s">
        <v>96</v>
      </c>
      <c r="M13" s="42" t="s">
        <v>31</v>
      </c>
      <c r="N13" s="15" t="s">
        <v>31</v>
      </c>
    </row>
    <row r="14" spans="1:15" s="3" customFormat="1" ht="75" customHeight="1" x14ac:dyDescent="0.25">
      <c r="A14" s="9">
        <v>5</v>
      </c>
      <c r="B14" s="10">
        <v>883</v>
      </c>
      <c r="C14" s="8" t="s">
        <v>57</v>
      </c>
      <c r="D14" s="10" t="s">
        <v>58</v>
      </c>
      <c r="E14" s="57" t="s">
        <v>59</v>
      </c>
      <c r="F14" s="57"/>
      <c r="G14" s="12">
        <v>43626</v>
      </c>
      <c r="H14" s="33" t="s">
        <v>99</v>
      </c>
      <c r="I14" s="13">
        <v>208</v>
      </c>
      <c r="J14" s="14">
        <v>206.33</v>
      </c>
      <c r="K14" s="36" t="s">
        <v>60</v>
      </c>
      <c r="L14" s="72" t="s">
        <v>96</v>
      </c>
      <c r="M14" s="42" t="s">
        <v>31</v>
      </c>
      <c r="N14" s="15" t="s">
        <v>31</v>
      </c>
    </row>
    <row r="15" spans="1:15" s="3" customFormat="1" ht="75" customHeight="1" x14ac:dyDescent="0.25">
      <c r="A15" s="9">
        <v>6</v>
      </c>
      <c r="B15" s="10">
        <v>902</v>
      </c>
      <c r="C15" s="8" t="s">
        <v>61</v>
      </c>
      <c r="D15" s="10" t="s">
        <v>58</v>
      </c>
      <c r="E15" s="57"/>
      <c r="F15" s="57"/>
      <c r="G15" s="12">
        <v>43626</v>
      </c>
      <c r="H15" s="33" t="s">
        <v>99</v>
      </c>
      <c r="I15" s="13">
        <v>208</v>
      </c>
      <c r="J15" s="14">
        <v>206.33</v>
      </c>
      <c r="K15" s="20" t="s">
        <v>62</v>
      </c>
      <c r="L15" s="72" t="s">
        <v>96</v>
      </c>
      <c r="M15" s="42" t="s">
        <v>31</v>
      </c>
      <c r="N15" s="15" t="s">
        <v>31</v>
      </c>
    </row>
    <row r="16" spans="1:15" s="3" customFormat="1" ht="90.75" customHeight="1" x14ac:dyDescent="0.25">
      <c r="A16" s="9">
        <v>7</v>
      </c>
      <c r="B16" s="10">
        <v>1063</v>
      </c>
      <c r="C16" s="8" t="s">
        <v>63</v>
      </c>
      <c r="D16" s="10" t="s">
        <v>64</v>
      </c>
      <c r="E16" s="10" t="s">
        <v>65</v>
      </c>
      <c r="F16" s="57"/>
      <c r="G16" s="12">
        <v>43758</v>
      </c>
      <c r="H16" s="33" t="s">
        <v>31</v>
      </c>
      <c r="I16" s="13">
        <v>147.36000000000001</v>
      </c>
      <c r="J16" s="37">
        <v>147.36000000000001</v>
      </c>
      <c r="K16" s="35" t="s">
        <v>66</v>
      </c>
      <c r="L16" s="73" t="s">
        <v>96</v>
      </c>
      <c r="M16" s="42" t="s">
        <v>31</v>
      </c>
      <c r="N16" s="15" t="s">
        <v>31</v>
      </c>
    </row>
    <row r="17" spans="1:14" s="3" customFormat="1" ht="276.75" customHeight="1" x14ac:dyDescent="0.25">
      <c r="A17" s="9">
        <v>8</v>
      </c>
      <c r="B17" s="10">
        <v>1192</v>
      </c>
      <c r="C17" s="8" t="s">
        <v>67</v>
      </c>
      <c r="D17" s="10" t="s">
        <v>68</v>
      </c>
      <c r="E17" s="57" t="s">
        <v>59</v>
      </c>
      <c r="F17" s="57"/>
      <c r="G17" s="12">
        <v>43587</v>
      </c>
      <c r="H17" s="41" t="s">
        <v>31</v>
      </c>
      <c r="I17" s="16">
        <v>193</v>
      </c>
      <c r="J17" s="14">
        <v>193</v>
      </c>
      <c r="K17" s="40" t="s">
        <v>95</v>
      </c>
      <c r="L17" s="72" t="s">
        <v>96</v>
      </c>
      <c r="M17" s="42" t="s">
        <v>31</v>
      </c>
      <c r="N17" s="15" t="s">
        <v>31</v>
      </c>
    </row>
    <row r="18" spans="1:14" s="3" customFormat="1" ht="178.5" customHeight="1" x14ac:dyDescent="0.25">
      <c r="A18" s="21">
        <v>9</v>
      </c>
      <c r="B18" s="10">
        <v>1195</v>
      </c>
      <c r="C18" s="8" t="s">
        <v>69</v>
      </c>
      <c r="D18" s="10" t="s">
        <v>70</v>
      </c>
      <c r="E18" s="57"/>
      <c r="F18" s="57"/>
      <c r="G18" s="12">
        <v>43587</v>
      </c>
      <c r="H18" s="41" t="s">
        <v>31</v>
      </c>
      <c r="I18" s="16">
        <v>193</v>
      </c>
      <c r="J18" s="14">
        <v>193</v>
      </c>
      <c r="K18" s="40" t="s">
        <v>94</v>
      </c>
      <c r="L18" s="72" t="s">
        <v>96</v>
      </c>
      <c r="M18" s="42" t="s">
        <v>31</v>
      </c>
      <c r="N18" s="15" t="s">
        <v>31</v>
      </c>
    </row>
    <row r="19" spans="1:14" ht="120.75" customHeight="1" x14ac:dyDescent="0.25">
      <c r="A19" s="9">
        <v>10</v>
      </c>
      <c r="B19" s="10">
        <v>280</v>
      </c>
      <c r="C19" s="8" t="s">
        <v>19</v>
      </c>
      <c r="D19" s="10" t="s">
        <v>30</v>
      </c>
      <c r="E19" s="22" t="s">
        <v>23</v>
      </c>
      <c r="F19" s="60" t="s">
        <v>25</v>
      </c>
      <c r="G19" s="23">
        <v>43537</v>
      </c>
      <c r="H19" s="33" t="s">
        <v>26</v>
      </c>
      <c r="I19" s="24">
        <v>2998.68</v>
      </c>
      <c r="J19" s="38">
        <v>2930.7</v>
      </c>
      <c r="K19" s="39" t="s">
        <v>28</v>
      </c>
      <c r="L19" s="76" t="s">
        <v>96</v>
      </c>
      <c r="M19" s="42" t="s">
        <v>31</v>
      </c>
      <c r="N19" s="15" t="s">
        <v>31</v>
      </c>
    </row>
    <row r="20" spans="1:14" ht="106.5" customHeight="1" x14ac:dyDescent="0.25">
      <c r="A20" s="21">
        <v>11</v>
      </c>
      <c r="B20" s="10">
        <v>437</v>
      </c>
      <c r="C20" s="8" t="s">
        <v>20</v>
      </c>
      <c r="D20" s="10" t="s">
        <v>22</v>
      </c>
      <c r="E20" s="22" t="s">
        <v>24</v>
      </c>
      <c r="F20" s="60"/>
      <c r="G20" s="23">
        <v>43537</v>
      </c>
      <c r="H20" s="33" t="s">
        <v>27</v>
      </c>
      <c r="I20" s="24">
        <v>3000</v>
      </c>
      <c r="J20" s="24">
        <v>2875</v>
      </c>
      <c r="K20" s="17" t="s">
        <v>29</v>
      </c>
      <c r="L20" s="72" t="s">
        <v>96</v>
      </c>
      <c r="M20" s="42" t="s">
        <v>31</v>
      </c>
      <c r="N20" s="15" t="s">
        <v>31</v>
      </c>
    </row>
    <row r="21" spans="1:14" ht="357" x14ac:dyDescent="0.25">
      <c r="A21" s="9">
        <v>12</v>
      </c>
      <c r="B21" s="9">
        <v>961</v>
      </c>
      <c r="C21" s="9" t="s">
        <v>32</v>
      </c>
      <c r="D21" s="9" t="s">
        <v>33</v>
      </c>
      <c r="E21" s="18"/>
      <c r="F21" s="18" t="s">
        <v>34</v>
      </c>
      <c r="G21" s="33">
        <v>43523</v>
      </c>
      <c r="H21" s="33" t="s">
        <v>35</v>
      </c>
      <c r="I21" s="19">
        <v>249.6</v>
      </c>
      <c r="J21" s="19">
        <v>225.4</v>
      </c>
      <c r="K21" s="17" t="s">
        <v>36</v>
      </c>
      <c r="L21" s="72" t="s">
        <v>96</v>
      </c>
      <c r="M21" s="34" t="s">
        <v>31</v>
      </c>
      <c r="N21" s="15" t="s">
        <v>31</v>
      </c>
    </row>
    <row r="22" spans="1:14" ht="398.25" customHeight="1" x14ac:dyDescent="0.25">
      <c r="A22" s="64">
        <v>13</v>
      </c>
      <c r="B22" s="50">
        <v>988</v>
      </c>
      <c r="C22" s="50" t="s">
        <v>37</v>
      </c>
      <c r="D22" s="50" t="s">
        <v>33</v>
      </c>
      <c r="E22" s="50"/>
      <c r="F22" s="50"/>
      <c r="G22" s="58">
        <v>43523</v>
      </c>
      <c r="H22" s="58" t="s">
        <v>38</v>
      </c>
      <c r="I22" s="59">
        <v>235.44</v>
      </c>
      <c r="J22" s="59">
        <v>222.9</v>
      </c>
      <c r="K22" s="17" t="s">
        <v>39</v>
      </c>
      <c r="L22" s="74" t="s">
        <v>96</v>
      </c>
      <c r="M22" s="59" t="s">
        <v>31</v>
      </c>
      <c r="N22" s="50" t="s">
        <v>31</v>
      </c>
    </row>
    <row r="23" spans="1:14" ht="28.5" customHeight="1" x14ac:dyDescent="0.25">
      <c r="A23" s="64"/>
      <c r="B23" s="50"/>
      <c r="C23" s="50"/>
      <c r="D23" s="50"/>
      <c r="E23" s="50"/>
      <c r="F23" s="50"/>
      <c r="G23" s="58"/>
      <c r="H23" s="58"/>
      <c r="I23" s="59"/>
      <c r="J23" s="59"/>
      <c r="K23" s="17" t="s">
        <v>40</v>
      </c>
      <c r="L23" s="75"/>
      <c r="M23" s="59"/>
      <c r="N23" s="50"/>
    </row>
    <row r="24" spans="1:14" ht="115.5" customHeight="1" x14ac:dyDescent="0.25">
      <c r="A24" s="21">
        <v>14</v>
      </c>
      <c r="B24" s="11">
        <v>331</v>
      </c>
      <c r="C24" s="25" t="s">
        <v>71</v>
      </c>
      <c r="D24" s="11" t="s">
        <v>72</v>
      </c>
      <c r="E24" s="69" t="s">
        <v>73</v>
      </c>
      <c r="F24" s="67" t="s">
        <v>74</v>
      </c>
      <c r="G24" s="26">
        <v>43755</v>
      </c>
      <c r="H24" s="27" t="s">
        <v>81</v>
      </c>
      <c r="I24" s="13">
        <v>1065.3150000000001</v>
      </c>
      <c r="J24" s="28">
        <v>1046.07</v>
      </c>
      <c r="K24" s="17" t="s">
        <v>85</v>
      </c>
      <c r="L24" s="77" t="s">
        <v>96</v>
      </c>
      <c r="M24" s="15" t="s">
        <v>31</v>
      </c>
      <c r="N24" s="15" t="s">
        <v>31</v>
      </c>
    </row>
    <row r="25" spans="1:14" ht="122.25" customHeight="1" x14ac:dyDescent="0.25">
      <c r="A25" s="21">
        <v>15</v>
      </c>
      <c r="B25" s="11">
        <v>332</v>
      </c>
      <c r="C25" s="25" t="s">
        <v>75</v>
      </c>
      <c r="D25" s="11" t="s">
        <v>76</v>
      </c>
      <c r="E25" s="70"/>
      <c r="F25" s="68"/>
      <c r="G25" s="26">
        <v>43641</v>
      </c>
      <c r="H25" s="29" t="s">
        <v>82</v>
      </c>
      <c r="I25" s="13">
        <v>267.52199999999999</v>
      </c>
      <c r="J25" s="30">
        <v>223.07</v>
      </c>
      <c r="K25" s="17" t="s">
        <v>86</v>
      </c>
      <c r="L25" s="77" t="s">
        <v>96</v>
      </c>
      <c r="M25" s="15" t="s">
        <v>31</v>
      </c>
      <c r="N25" s="15" t="s">
        <v>31</v>
      </c>
    </row>
    <row r="26" spans="1:14" ht="141" customHeight="1" x14ac:dyDescent="0.25">
      <c r="A26" s="21">
        <v>16</v>
      </c>
      <c r="B26" s="11">
        <v>333</v>
      </c>
      <c r="C26" s="25" t="s">
        <v>77</v>
      </c>
      <c r="D26" s="11" t="s">
        <v>78</v>
      </c>
      <c r="E26" s="70"/>
      <c r="F26" s="68"/>
      <c r="G26" s="26">
        <v>43641</v>
      </c>
      <c r="H26" s="29" t="s">
        <v>83</v>
      </c>
      <c r="I26" s="13">
        <v>267.52199999999999</v>
      </c>
      <c r="J26" s="31">
        <v>266.87</v>
      </c>
      <c r="K26" s="17" t="s">
        <v>86</v>
      </c>
      <c r="L26" s="77" t="s">
        <v>96</v>
      </c>
      <c r="M26" s="15" t="s">
        <v>31</v>
      </c>
      <c r="N26" s="15" t="s">
        <v>31</v>
      </c>
    </row>
    <row r="27" spans="1:14" ht="147" customHeight="1" x14ac:dyDescent="0.25">
      <c r="A27" s="21">
        <v>17</v>
      </c>
      <c r="B27" s="11">
        <v>334</v>
      </c>
      <c r="C27" s="25" t="s">
        <v>79</v>
      </c>
      <c r="D27" s="32" t="s">
        <v>80</v>
      </c>
      <c r="E27" s="71"/>
      <c r="F27" s="68"/>
      <c r="G27" s="26">
        <v>43641</v>
      </c>
      <c r="H27" s="29" t="s">
        <v>84</v>
      </c>
      <c r="I27" s="13">
        <v>267.52199999999999</v>
      </c>
      <c r="J27" s="28">
        <v>252.93</v>
      </c>
      <c r="K27" s="17" t="s">
        <v>86</v>
      </c>
      <c r="L27" s="77" t="s">
        <v>96</v>
      </c>
      <c r="M27" s="15" t="s">
        <v>31</v>
      </c>
      <c r="N27" s="15" t="s">
        <v>31</v>
      </c>
    </row>
    <row r="28" spans="1:14" ht="24" customHeight="1" x14ac:dyDescent="0.25">
      <c r="A28" s="65" t="s">
        <v>87</v>
      </c>
      <c r="B28" s="66"/>
      <c r="C28" s="11" t="s">
        <v>2</v>
      </c>
      <c r="D28" s="11" t="s">
        <v>2</v>
      </c>
      <c r="E28" s="11" t="s">
        <v>2</v>
      </c>
      <c r="F28" s="11" t="s">
        <v>2</v>
      </c>
      <c r="G28" s="11" t="s">
        <v>2</v>
      </c>
      <c r="H28" s="11" t="s">
        <v>2</v>
      </c>
      <c r="I28" s="13">
        <f>SUM(I10:I27)</f>
        <v>12993.301000000003</v>
      </c>
      <c r="J28" s="13">
        <f>SUM(J10:J27)</f>
        <v>12472.56</v>
      </c>
      <c r="K28" s="11" t="s">
        <v>2</v>
      </c>
      <c r="L28" s="11" t="s">
        <v>2</v>
      </c>
      <c r="M28" s="11" t="s">
        <v>2</v>
      </c>
      <c r="N28" s="11" t="s">
        <v>2</v>
      </c>
    </row>
    <row r="29" spans="1:14" ht="20.25" customHeight="1" x14ac:dyDescent="0.25">
      <c r="A29" s="65" t="s">
        <v>88</v>
      </c>
      <c r="B29" s="66"/>
      <c r="C29" s="11" t="s">
        <v>2</v>
      </c>
      <c r="D29" s="11" t="s">
        <v>2</v>
      </c>
      <c r="E29" s="11" t="s">
        <v>2</v>
      </c>
      <c r="F29" s="11" t="s">
        <v>2</v>
      </c>
      <c r="G29" s="11" t="s">
        <v>2</v>
      </c>
      <c r="H29" s="11" t="s">
        <v>2</v>
      </c>
      <c r="I29" s="13">
        <f>I24+I25+I26+I27</f>
        <v>1867.8809999999999</v>
      </c>
      <c r="J29" s="13">
        <f>J24+J25+J26+J27</f>
        <v>1788.9399999999998</v>
      </c>
      <c r="K29" s="11" t="s">
        <v>2</v>
      </c>
      <c r="L29" s="11" t="s">
        <v>2</v>
      </c>
      <c r="M29" s="11" t="s">
        <v>2</v>
      </c>
      <c r="N29" s="11" t="s">
        <v>2</v>
      </c>
    </row>
    <row r="30" spans="1:14" ht="20.25" customHeight="1" x14ac:dyDescent="0.25">
      <c r="A30" s="65" t="s">
        <v>89</v>
      </c>
      <c r="B30" s="66"/>
      <c r="C30" s="11" t="s">
        <v>2</v>
      </c>
      <c r="D30" s="11" t="s">
        <v>2</v>
      </c>
      <c r="E30" s="11" t="s">
        <v>2</v>
      </c>
      <c r="F30" s="11" t="s">
        <v>2</v>
      </c>
      <c r="G30" s="11" t="s">
        <v>2</v>
      </c>
      <c r="H30" s="11" t="s">
        <v>2</v>
      </c>
      <c r="I30" s="13">
        <f>I10+I13+I14+I15+I16+I17+I18+I11+I12</f>
        <v>4641.7000000000007</v>
      </c>
      <c r="J30" s="13">
        <f>J10+J13+J14+J15+J16+J17+J18+J11+J12</f>
        <v>4429.62</v>
      </c>
      <c r="K30" s="11" t="s">
        <v>2</v>
      </c>
      <c r="L30" s="11" t="s">
        <v>2</v>
      </c>
      <c r="M30" s="11" t="s">
        <v>2</v>
      </c>
      <c r="N30" s="11" t="s">
        <v>2</v>
      </c>
    </row>
    <row r="31" spans="1:14" ht="20.25" customHeight="1" x14ac:dyDescent="0.25">
      <c r="A31" s="65" t="s">
        <v>90</v>
      </c>
      <c r="B31" s="66"/>
      <c r="C31" s="11" t="s">
        <v>2</v>
      </c>
      <c r="D31" s="11" t="s">
        <v>2</v>
      </c>
      <c r="E31" s="11" t="s">
        <v>2</v>
      </c>
      <c r="F31" s="11" t="s">
        <v>2</v>
      </c>
      <c r="G31" s="11" t="s">
        <v>2</v>
      </c>
      <c r="H31" s="11" t="s">
        <v>2</v>
      </c>
      <c r="I31" s="13">
        <f>I22+I21</f>
        <v>485.03999999999996</v>
      </c>
      <c r="J31" s="13">
        <f>J22+J21</f>
        <v>448.3</v>
      </c>
      <c r="K31" s="11" t="s">
        <v>2</v>
      </c>
      <c r="L31" s="11" t="s">
        <v>2</v>
      </c>
      <c r="M31" s="11" t="s">
        <v>2</v>
      </c>
      <c r="N31" s="11" t="s">
        <v>2</v>
      </c>
    </row>
    <row r="32" spans="1:14" ht="20.25" customHeight="1" x14ac:dyDescent="0.25">
      <c r="A32" s="65" t="s">
        <v>91</v>
      </c>
      <c r="B32" s="66"/>
      <c r="C32" s="11" t="s">
        <v>2</v>
      </c>
      <c r="D32" s="11" t="s">
        <v>2</v>
      </c>
      <c r="E32" s="11" t="s">
        <v>2</v>
      </c>
      <c r="F32" s="11" t="s">
        <v>2</v>
      </c>
      <c r="G32" s="11" t="s">
        <v>2</v>
      </c>
      <c r="H32" s="11" t="s">
        <v>2</v>
      </c>
      <c r="I32" s="13">
        <f>I19+I20</f>
        <v>5998.68</v>
      </c>
      <c r="J32" s="13">
        <f>J19+J20</f>
        <v>5805.7</v>
      </c>
      <c r="K32" s="11" t="s">
        <v>2</v>
      </c>
      <c r="L32" s="11" t="s">
        <v>2</v>
      </c>
      <c r="M32" s="11" t="s">
        <v>2</v>
      </c>
      <c r="N32" s="11" t="s">
        <v>2</v>
      </c>
    </row>
  </sheetData>
  <mergeCells count="41">
    <mergeCell ref="A31:B31"/>
    <mergeCell ref="A32:B32"/>
    <mergeCell ref="F24:F27"/>
    <mergeCell ref="E24:E27"/>
    <mergeCell ref="A28:B28"/>
    <mergeCell ref="A29:B29"/>
    <mergeCell ref="A30:B30"/>
    <mergeCell ref="N22:N23"/>
    <mergeCell ref="E14:E15"/>
    <mergeCell ref="E17:E18"/>
    <mergeCell ref="F10:F18"/>
    <mergeCell ref="L5:L7"/>
    <mergeCell ref="M5:M7"/>
    <mergeCell ref="F22:F23"/>
    <mergeCell ref="G22:G23"/>
    <mergeCell ref="H22:H23"/>
    <mergeCell ref="I22:I23"/>
    <mergeCell ref="J22:J23"/>
    <mergeCell ref="L22:L23"/>
    <mergeCell ref="M22:M23"/>
    <mergeCell ref="F19:F20"/>
    <mergeCell ref="A9:N9"/>
    <mergeCell ref="A22:A23"/>
    <mergeCell ref="A1:N1"/>
    <mergeCell ref="A2:N2"/>
    <mergeCell ref="A3:N3"/>
    <mergeCell ref="A5:A7"/>
    <mergeCell ref="B5:B7"/>
    <mergeCell ref="C5:C7"/>
    <mergeCell ref="D5:D7"/>
    <mergeCell ref="E5:E7"/>
    <mergeCell ref="F5:F7"/>
    <mergeCell ref="G5:G7"/>
    <mergeCell ref="N5:N7"/>
    <mergeCell ref="H5:H7"/>
    <mergeCell ref="I5:J6"/>
    <mergeCell ref="K5:K7"/>
    <mergeCell ref="B22:B23"/>
    <mergeCell ref="C22:C23"/>
    <mergeCell ref="D22:D23"/>
    <mergeCell ref="E22:E23"/>
  </mergeCells>
  <hyperlinks>
    <hyperlink ref="L10" r:id="rId1"/>
    <hyperlink ref="L11" r:id="rId2"/>
    <hyperlink ref="L12" r:id="rId3"/>
    <hyperlink ref="L13" r:id="rId4"/>
    <hyperlink ref="L14" r:id="rId5"/>
    <hyperlink ref="L15" r:id="rId6"/>
    <hyperlink ref="L16" r:id="rId7"/>
    <hyperlink ref="L17" r:id="rId8"/>
    <hyperlink ref="L18" r:id="rId9"/>
    <hyperlink ref="L19" r:id="rId10"/>
    <hyperlink ref="L20" r:id="rId11"/>
    <hyperlink ref="L21" r:id="rId12"/>
    <hyperlink ref="L22" r:id="rId13"/>
    <hyperlink ref="L24" r:id="rId14"/>
    <hyperlink ref="L25" r:id="rId15"/>
    <hyperlink ref="L26" r:id="rId16"/>
    <hyperlink ref="L27" r:id="rId17"/>
  </hyperlinks>
  <pageMargins left="0.70866141732283472" right="0.70866141732283472" top="0.74803149606299213" bottom="0.74803149606299213" header="0.31496062992125984" footer="0.31496062992125984"/>
  <pageSetup paperSize="9" scale="61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РІЧНИЙ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Vika</cp:lastModifiedBy>
  <cp:lastPrinted>2020-01-31T08:20:13Z</cp:lastPrinted>
  <dcterms:created xsi:type="dcterms:W3CDTF">2018-05-21T07:53:57Z</dcterms:created>
  <dcterms:modified xsi:type="dcterms:W3CDTF">2020-01-31T12:54:05Z</dcterms:modified>
</cp:coreProperties>
</file>