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видатки 2016" sheetId="1" r:id="rId1"/>
  </sheets>
  <calcPr calcId="145621"/>
</workbook>
</file>

<file path=xl/calcChain.xml><?xml version="1.0" encoding="utf-8"?>
<calcChain xmlns="http://schemas.openxmlformats.org/spreadsheetml/2006/main">
  <c r="E539" i="1" l="1"/>
  <c r="F539" i="1"/>
  <c r="H539" i="1"/>
  <c r="D539" i="1"/>
  <c r="E542" i="1"/>
  <c r="F542" i="1"/>
  <c r="G542" i="1"/>
  <c r="H542" i="1"/>
  <c r="I542" i="1"/>
  <c r="D542" i="1"/>
  <c r="F356" i="1"/>
  <c r="E399" i="1"/>
  <c r="F399" i="1"/>
  <c r="G399" i="1"/>
  <c r="D399" i="1"/>
  <c r="D400" i="1"/>
  <c r="F373" i="1"/>
  <c r="E618" i="1" l="1"/>
  <c r="F618" i="1"/>
  <c r="G618" i="1"/>
  <c r="D618" i="1"/>
  <c r="E38" i="1" l="1"/>
  <c r="F38" i="1"/>
  <c r="G38" i="1"/>
  <c r="E39" i="1"/>
  <c r="F39" i="1"/>
  <c r="G39" i="1"/>
  <c r="E41" i="1"/>
  <c r="E42" i="1"/>
  <c r="F42" i="1"/>
  <c r="G42" i="1"/>
  <c r="D42" i="1"/>
  <c r="D39" i="1"/>
  <c r="D41" i="1"/>
  <c r="D38" i="1"/>
  <c r="H38" i="1" s="1"/>
  <c r="H42" i="1" l="1"/>
  <c r="H39" i="1"/>
  <c r="I42" i="1"/>
  <c r="I39" i="1"/>
  <c r="I38" i="1"/>
  <c r="F503" i="1"/>
  <c r="G503" i="1"/>
  <c r="G515" i="1"/>
  <c r="F515" i="1"/>
  <c r="I517" i="1"/>
  <c r="I503" i="1" s="1"/>
  <c r="I699" i="1"/>
  <c r="H699" i="1"/>
  <c r="I698" i="1"/>
  <c r="H698" i="1"/>
  <c r="I697" i="1"/>
  <c r="H697" i="1"/>
  <c r="I696" i="1"/>
  <c r="H696" i="1"/>
  <c r="I695" i="1"/>
  <c r="H695" i="1"/>
  <c r="I694" i="1"/>
  <c r="H694" i="1"/>
  <c r="H692" i="1"/>
  <c r="G692" i="1"/>
  <c r="I692" i="1" s="1"/>
  <c r="F691" i="1"/>
  <c r="H691" i="1" s="1"/>
  <c r="I690" i="1"/>
  <c r="H690" i="1"/>
  <c r="I689" i="1"/>
  <c r="H689" i="1"/>
  <c r="I688" i="1"/>
  <c r="H688" i="1"/>
  <c r="H686" i="1"/>
  <c r="H685" i="1" s="1"/>
  <c r="E686" i="1"/>
  <c r="I686" i="1" s="1"/>
  <c r="I685" i="1" s="1"/>
  <c r="D685" i="1"/>
  <c r="I684" i="1"/>
  <c r="I683" i="1" s="1"/>
  <c r="H684" i="1"/>
  <c r="H683" i="1" s="1"/>
  <c r="E683" i="1"/>
  <c r="D683" i="1"/>
  <c r="H647" i="1" s="1"/>
  <c r="H630" i="1" s="1"/>
  <c r="I682" i="1"/>
  <c r="I681" i="1" s="1"/>
  <c r="H682" i="1"/>
  <c r="H681" i="1" s="1"/>
  <c r="G681" i="1"/>
  <c r="F681" i="1"/>
  <c r="I680" i="1"/>
  <c r="H680" i="1"/>
  <c r="I679" i="1"/>
  <c r="H679" i="1"/>
  <c r="G678" i="1"/>
  <c r="I678" i="1" s="1"/>
  <c r="F678" i="1"/>
  <c r="E502" i="1"/>
  <c r="F502" i="1"/>
  <c r="G502" i="1"/>
  <c r="D502" i="1"/>
  <c r="E500" i="1"/>
  <c r="F500" i="1"/>
  <c r="G500" i="1"/>
  <c r="D500" i="1"/>
  <c r="E499" i="1"/>
  <c r="F499" i="1"/>
  <c r="G499" i="1"/>
  <c r="E498" i="1"/>
  <c r="F498" i="1"/>
  <c r="G498" i="1"/>
  <c r="E497" i="1"/>
  <c r="F497" i="1"/>
  <c r="G497" i="1"/>
  <c r="D498" i="1"/>
  <c r="D499" i="1"/>
  <c r="D497" i="1"/>
  <c r="E495" i="1"/>
  <c r="F495" i="1"/>
  <c r="G495" i="1"/>
  <c r="D495" i="1"/>
  <c r="E494" i="1"/>
  <c r="F494" i="1"/>
  <c r="G494" i="1"/>
  <c r="D494" i="1"/>
  <c r="E492" i="1"/>
  <c r="F492" i="1"/>
  <c r="G492" i="1"/>
  <c r="D492" i="1"/>
  <c r="E491" i="1"/>
  <c r="F491" i="1"/>
  <c r="G491" i="1"/>
  <c r="D491" i="1"/>
  <c r="I538" i="1"/>
  <c r="H538" i="1"/>
  <c r="I537" i="1"/>
  <c r="H537" i="1"/>
  <c r="G536" i="1"/>
  <c r="F536" i="1"/>
  <c r="F535" i="1" s="1"/>
  <c r="E536" i="1"/>
  <c r="E535" i="1" s="1"/>
  <c r="D536" i="1"/>
  <c r="D535" i="1" s="1"/>
  <c r="G535" i="1"/>
  <c r="I534" i="1"/>
  <c r="H534" i="1"/>
  <c r="I533" i="1"/>
  <c r="I502" i="1" s="1"/>
  <c r="H533" i="1"/>
  <c r="H502" i="1" s="1"/>
  <c r="G532" i="1"/>
  <c r="F532" i="1"/>
  <c r="E532" i="1"/>
  <c r="D532" i="1"/>
  <c r="I531" i="1"/>
  <c r="H531" i="1"/>
  <c r="I530" i="1"/>
  <c r="H530" i="1"/>
  <c r="I529" i="1"/>
  <c r="H529" i="1"/>
  <c r="G528" i="1"/>
  <c r="G525" i="1" s="1"/>
  <c r="F528" i="1"/>
  <c r="F525" i="1" s="1"/>
  <c r="E528" i="1"/>
  <c r="E525" i="1" s="1"/>
  <c r="D528" i="1"/>
  <c r="D525" i="1" s="1"/>
  <c r="I527" i="1"/>
  <c r="H527" i="1"/>
  <c r="I526" i="1"/>
  <c r="H526" i="1"/>
  <c r="I524" i="1"/>
  <c r="H524" i="1"/>
  <c r="I523" i="1"/>
  <c r="H523" i="1"/>
  <c r="E519" i="1"/>
  <c r="E518" i="1" s="1"/>
  <c r="F519" i="1"/>
  <c r="F518" i="1" s="1"/>
  <c r="G519" i="1"/>
  <c r="G518" i="1" s="1"/>
  <c r="D519" i="1"/>
  <c r="D518" i="1" s="1"/>
  <c r="I521" i="1"/>
  <c r="H521" i="1"/>
  <c r="I520" i="1"/>
  <c r="H520" i="1"/>
  <c r="I514" i="1"/>
  <c r="I500" i="1" s="1"/>
  <c r="H514" i="1"/>
  <c r="H500" i="1" s="1"/>
  <c r="E510" i="1"/>
  <c r="E507" i="1" s="1"/>
  <c r="F510" i="1"/>
  <c r="F507" i="1" s="1"/>
  <c r="G510" i="1"/>
  <c r="G507" i="1" s="1"/>
  <c r="D510" i="1"/>
  <c r="D507" i="1" s="1"/>
  <c r="I516" i="1"/>
  <c r="I515" i="1" s="1"/>
  <c r="H516" i="1"/>
  <c r="E515" i="1"/>
  <c r="D515" i="1"/>
  <c r="I513" i="1"/>
  <c r="H513" i="1"/>
  <c r="I512" i="1"/>
  <c r="H512" i="1"/>
  <c r="I511" i="1"/>
  <c r="H511" i="1"/>
  <c r="I509" i="1"/>
  <c r="H509" i="1"/>
  <c r="I508" i="1"/>
  <c r="H508" i="1"/>
  <c r="I506" i="1"/>
  <c r="I492" i="1" s="1"/>
  <c r="H506" i="1"/>
  <c r="I505" i="1"/>
  <c r="H505" i="1"/>
  <c r="F630" i="1"/>
  <c r="G630" i="1"/>
  <c r="E629" i="1"/>
  <c r="F629" i="1"/>
  <c r="G629" i="1"/>
  <c r="D629" i="1"/>
  <c r="E627" i="1"/>
  <c r="F627" i="1"/>
  <c r="G627" i="1"/>
  <c r="D627" i="1"/>
  <c r="E626" i="1"/>
  <c r="F626" i="1"/>
  <c r="G626" i="1"/>
  <c r="E625" i="1"/>
  <c r="F625" i="1"/>
  <c r="G625" i="1"/>
  <c r="D625" i="1"/>
  <c r="D626" i="1"/>
  <c r="E624" i="1"/>
  <c r="F624" i="1"/>
  <c r="G624" i="1"/>
  <c r="D624" i="1"/>
  <c r="E622" i="1"/>
  <c r="F622" i="1"/>
  <c r="G622" i="1"/>
  <c r="D622" i="1"/>
  <c r="D621" i="1"/>
  <c r="H621" i="1" s="1"/>
  <c r="E620" i="1"/>
  <c r="F620" i="1"/>
  <c r="G620" i="1"/>
  <c r="D620" i="1"/>
  <c r="E619" i="1"/>
  <c r="F619" i="1"/>
  <c r="G619" i="1"/>
  <c r="D619" i="1"/>
  <c r="E616" i="1"/>
  <c r="F616" i="1"/>
  <c r="G616" i="1"/>
  <c r="D616" i="1"/>
  <c r="E615" i="1"/>
  <c r="F615" i="1"/>
  <c r="G615" i="1"/>
  <c r="D615" i="1"/>
  <c r="I621" i="1"/>
  <c r="I642" i="1"/>
  <c r="I625" i="1" s="1"/>
  <c r="I643" i="1"/>
  <c r="I626" i="1" s="1"/>
  <c r="I644" i="1"/>
  <c r="I627" i="1" s="1"/>
  <c r="I641" i="1"/>
  <c r="I624" i="1" s="1"/>
  <c r="I638" i="1"/>
  <c r="I639" i="1"/>
  <c r="I622" i="1" s="1"/>
  <c r="I637" i="1"/>
  <c r="I620" i="1" s="1"/>
  <c r="I635" i="1"/>
  <c r="I633" i="1"/>
  <c r="I616" i="1" s="1"/>
  <c r="I632" i="1"/>
  <c r="I615" i="1" s="1"/>
  <c r="H642" i="1"/>
  <c r="H625" i="1" s="1"/>
  <c r="H643" i="1"/>
  <c r="H626" i="1" s="1"/>
  <c r="H641" i="1"/>
  <c r="H624" i="1" s="1"/>
  <c r="H638" i="1"/>
  <c r="H639" i="1"/>
  <c r="H622" i="1" s="1"/>
  <c r="H637" i="1"/>
  <c r="H620" i="1" s="1"/>
  <c r="H635" i="1"/>
  <c r="H633" i="1"/>
  <c r="H616" i="1" s="1"/>
  <c r="H632" i="1"/>
  <c r="H615" i="1" s="1"/>
  <c r="H644" i="1"/>
  <c r="H627" i="1" s="1"/>
  <c r="I647" i="1"/>
  <c r="I630" i="1" s="1"/>
  <c r="G645" i="1"/>
  <c r="F645" i="1"/>
  <c r="E630" i="1"/>
  <c r="E640" i="1"/>
  <c r="E623" i="1" s="1"/>
  <c r="F640" i="1"/>
  <c r="F634" i="1" s="1"/>
  <c r="G640" i="1"/>
  <c r="G634" i="1" s="1"/>
  <c r="D640" i="1"/>
  <c r="D623" i="1" s="1"/>
  <c r="H564" i="1"/>
  <c r="I564" i="1"/>
  <c r="I650" i="1"/>
  <c r="I649" i="1" s="1"/>
  <c r="I648" i="1" s="1"/>
  <c r="H650" i="1"/>
  <c r="H649" i="1" s="1"/>
  <c r="H648" i="1" s="1"/>
  <c r="G649" i="1"/>
  <c r="G648" i="1" s="1"/>
  <c r="F649" i="1"/>
  <c r="F648" i="1" s="1"/>
  <c r="E649" i="1"/>
  <c r="E648" i="1" s="1"/>
  <c r="D649" i="1"/>
  <c r="D648" i="1" s="1"/>
  <c r="H646" i="1"/>
  <c r="I646" i="1"/>
  <c r="I629" i="1" s="1"/>
  <c r="E645" i="1"/>
  <c r="D645" i="1"/>
  <c r="I636" i="1"/>
  <c r="I619" i="1" s="1"/>
  <c r="H636" i="1"/>
  <c r="H619" i="1" s="1"/>
  <c r="I613" i="1"/>
  <c r="H613" i="1"/>
  <c r="I612" i="1"/>
  <c r="H612" i="1"/>
  <c r="I611" i="1"/>
  <c r="H611" i="1"/>
  <c r="G610" i="1"/>
  <c r="F610" i="1"/>
  <c r="F607" i="1" s="1"/>
  <c r="F604" i="1" s="1"/>
  <c r="E610" i="1"/>
  <c r="E607" i="1" s="1"/>
  <c r="E604" i="1" s="1"/>
  <c r="D610" i="1"/>
  <c r="D607" i="1" s="1"/>
  <c r="D604" i="1" s="1"/>
  <c r="I609" i="1"/>
  <c r="H609" i="1"/>
  <c r="I608" i="1"/>
  <c r="H608" i="1"/>
  <c r="G607" i="1"/>
  <c r="G604" i="1" s="1"/>
  <c r="I606" i="1"/>
  <c r="H606" i="1"/>
  <c r="I605" i="1"/>
  <c r="H605" i="1"/>
  <c r="I603" i="1"/>
  <c r="I602" i="1" s="1"/>
  <c r="H603" i="1"/>
  <c r="H602" i="1" s="1"/>
  <c r="G602" i="1"/>
  <c r="F602" i="1"/>
  <c r="E602" i="1"/>
  <c r="D602" i="1"/>
  <c r="I601" i="1"/>
  <c r="I600" i="1" s="1"/>
  <c r="H601" i="1"/>
  <c r="H600" i="1" s="1"/>
  <c r="G600" i="1"/>
  <c r="F600" i="1"/>
  <c r="E600" i="1"/>
  <c r="D600" i="1"/>
  <c r="I599" i="1"/>
  <c r="H599" i="1"/>
  <c r="I598" i="1"/>
  <c r="H598" i="1"/>
  <c r="I597" i="1"/>
  <c r="H597" i="1"/>
  <c r="G596" i="1"/>
  <c r="F596" i="1"/>
  <c r="E596" i="1"/>
  <c r="D596" i="1"/>
  <c r="I595" i="1"/>
  <c r="H595" i="1"/>
  <c r="I594" i="1"/>
  <c r="H594" i="1"/>
  <c r="I592" i="1"/>
  <c r="H592" i="1"/>
  <c r="I591" i="1"/>
  <c r="H591" i="1"/>
  <c r="I589" i="1"/>
  <c r="I555" i="1" s="1"/>
  <c r="H589" i="1"/>
  <c r="I588" i="1"/>
  <c r="H588" i="1"/>
  <c r="G587" i="1"/>
  <c r="F587" i="1"/>
  <c r="E587" i="1"/>
  <c r="D587" i="1"/>
  <c r="I586" i="1"/>
  <c r="H586" i="1"/>
  <c r="I585" i="1"/>
  <c r="I584" i="1" s="1"/>
  <c r="H585" i="1"/>
  <c r="H584" i="1" s="1"/>
  <c r="G584" i="1"/>
  <c r="F584" i="1"/>
  <c r="E584" i="1"/>
  <c r="D584" i="1"/>
  <c r="I583" i="1"/>
  <c r="H583" i="1"/>
  <c r="I582" i="1"/>
  <c r="H582" i="1"/>
  <c r="I581" i="1"/>
  <c r="H581" i="1"/>
  <c r="G580" i="1"/>
  <c r="F580" i="1"/>
  <c r="E580" i="1"/>
  <c r="D580" i="1"/>
  <c r="I579" i="1"/>
  <c r="H579" i="1"/>
  <c r="I578" i="1"/>
  <c r="H578" i="1"/>
  <c r="I576" i="1"/>
  <c r="H576" i="1"/>
  <c r="I575" i="1"/>
  <c r="H575" i="1"/>
  <c r="H573" i="1"/>
  <c r="H572" i="1" s="1"/>
  <c r="G573" i="1"/>
  <c r="I573" i="1" s="1"/>
  <c r="F572" i="1"/>
  <c r="E572" i="1"/>
  <c r="D572" i="1"/>
  <c r="I571" i="1"/>
  <c r="I570" i="1" s="1"/>
  <c r="H571" i="1"/>
  <c r="H570" i="1" s="1"/>
  <c r="G570" i="1"/>
  <c r="F570" i="1"/>
  <c r="E570" i="1"/>
  <c r="D570" i="1"/>
  <c r="I569" i="1"/>
  <c r="H569" i="1"/>
  <c r="I568" i="1"/>
  <c r="H568" i="1"/>
  <c r="I567" i="1"/>
  <c r="H567" i="1"/>
  <c r="I566" i="1"/>
  <c r="H566" i="1"/>
  <c r="G565" i="1"/>
  <c r="G562" i="1" s="1"/>
  <c r="F565" i="1"/>
  <c r="F562" i="1" s="1"/>
  <c r="E565" i="1"/>
  <c r="D565" i="1"/>
  <c r="D562" i="1" s="1"/>
  <c r="I563" i="1"/>
  <c r="H563" i="1"/>
  <c r="I561" i="1"/>
  <c r="H561" i="1"/>
  <c r="I560" i="1"/>
  <c r="H560" i="1"/>
  <c r="I558" i="1"/>
  <c r="I557" i="1" s="1"/>
  <c r="I556" i="1" s="1"/>
  <c r="H558" i="1"/>
  <c r="H557" i="1" s="1"/>
  <c r="H556" i="1" s="1"/>
  <c r="G557" i="1"/>
  <c r="G556" i="1" s="1"/>
  <c r="F557" i="1"/>
  <c r="F556" i="1" s="1"/>
  <c r="E557" i="1"/>
  <c r="E556" i="1" s="1"/>
  <c r="D557" i="1"/>
  <c r="D556" i="1" s="1"/>
  <c r="G555" i="1"/>
  <c r="F555" i="1"/>
  <c r="E555" i="1"/>
  <c r="D555" i="1"/>
  <c r="F554" i="1"/>
  <c r="E554" i="1"/>
  <c r="E517" i="1" s="1"/>
  <c r="E503" i="1" s="1"/>
  <c r="D554" i="1"/>
  <c r="D517" i="1" s="1"/>
  <c r="I552" i="1"/>
  <c r="H552" i="1"/>
  <c r="G551" i="1"/>
  <c r="G550" i="1" s="1"/>
  <c r="F551" i="1"/>
  <c r="F550" i="1" s="1"/>
  <c r="E551" i="1"/>
  <c r="E550" i="1" s="1"/>
  <c r="D551" i="1"/>
  <c r="G549" i="1"/>
  <c r="F549" i="1"/>
  <c r="E549" i="1"/>
  <c r="D549" i="1"/>
  <c r="G548" i="1"/>
  <c r="F548" i="1"/>
  <c r="E548" i="1"/>
  <c r="D548" i="1"/>
  <c r="G547" i="1"/>
  <c r="F547" i="1"/>
  <c r="E547" i="1"/>
  <c r="D547" i="1"/>
  <c r="G546" i="1"/>
  <c r="G545" i="1" s="1"/>
  <c r="F546" i="1"/>
  <c r="F545" i="1" s="1"/>
  <c r="E546" i="1"/>
  <c r="E545" i="1" s="1"/>
  <c r="D546" i="1"/>
  <c r="G544" i="1"/>
  <c r="F544" i="1"/>
  <c r="E544" i="1"/>
  <c r="D544" i="1"/>
  <c r="G543" i="1"/>
  <c r="F543" i="1"/>
  <c r="E543" i="1"/>
  <c r="D543" i="1"/>
  <c r="G541" i="1"/>
  <c r="F541" i="1"/>
  <c r="E541" i="1"/>
  <c r="D541" i="1"/>
  <c r="G540" i="1"/>
  <c r="F540" i="1"/>
  <c r="E540" i="1"/>
  <c r="D540" i="1"/>
  <c r="I355" i="1"/>
  <c r="H355" i="1"/>
  <c r="I354" i="1"/>
  <c r="H354" i="1"/>
  <c r="G353" i="1"/>
  <c r="F353" i="1"/>
  <c r="E353" i="1"/>
  <c r="D353" i="1"/>
  <c r="I352" i="1"/>
  <c r="H352" i="1"/>
  <c r="I351" i="1"/>
  <c r="H351" i="1"/>
  <c r="G350" i="1"/>
  <c r="F350" i="1"/>
  <c r="E350" i="1"/>
  <c r="D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G343" i="1"/>
  <c r="G337" i="1" s="1"/>
  <c r="F343" i="1"/>
  <c r="F337" i="1" s="1"/>
  <c r="E343" i="1"/>
  <c r="E337" i="1" s="1"/>
  <c r="D343" i="1"/>
  <c r="D337" i="1" s="1"/>
  <c r="I342" i="1"/>
  <c r="H342" i="1"/>
  <c r="I341" i="1"/>
  <c r="H341" i="1"/>
  <c r="I340" i="1"/>
  <c r="H340" i="1"/>
  <c r="I339" i="1"/>
  <c r="H339" i="1"/>
  <c r="I338" i="1"/>
  <c r="H338" i="1"/>
  <c r="I336" i="1"/>
  <c r="H336" i="1"/>
  <c r="I335" i="1"/>
  <c r="I334" i="1" s="1"/>
  <c r="H335" i="1"/>
  <c r="H334" i="1" s="1"/>
  <c r="G334" i="1"/>
  <c r="F334" i="1"/>
  <c r="E334" i="1"/>
  <c r="D334" i="1"/>
  <c r="I331" i="1"/>
  <c r="H331" i="1"/>
  <c r="I330" i="1"/>
  <c r="H330" i="1"/>
  <c r="G329" i="1"/>
  <c r="F329" i="1"/>
  <c r="E329" i="1"/>
  <c r="D329" i="1"/>
  <c r="I328" i="1"/>
  <c r="H328" i="1"/>
  <c r="I327" i="1"/>
  <c r="H327" i="1"/>
  <c r="G326" i="1"/>
  <c r="F326" i="1"/>
  <c r="E326" i="1"/>
  <c r="D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G319" i="1"/>
  <c r="G313" i="1" s="1"/>
  <c r="F319" i="1"/>
  <c r="F313" i="1" s="1"/>
  <c r="E319" i="1"/>
  <c r="D319" i="1"/>
  <c r="I318" i="1"/>
  <c r="H318" i="1"/>
  <c r="I317" i="1"/>
  <c r="H317" i="1"/>
  <c r="I316" i="1"/>
  <c r="H316" i="1"/>
  <c r="I315" i="1"/>
  <c r="H315" i="1"/>
  <c r="I314" i="1"/>
  <c r="H314" i="1"/>
  <c r="E313" i="1"/>
  <c r="D313" i="1"/>
  <c r="I312" i="1"/>
  <c r="H312" i="1"/>
  <c r="I311" i="1"/>
  <c r="I310" i="1" s="1"/>
  <c r="H311" i="1"/>
  <c r="H310" i="1" s="1"/>
  <c r="G310" i="1"/>
  <c r="F310" i="1"/>
  <c r="E310" i="1"/>
  <c r="D310" i="1"/>
  <c r="I307" i="1"/>
  <c r="H307" i="1"/>
  <c r="I306" i="1"/>
  <c r="H306" i="1"/>
  <c r="G305" i="1"/>
  <c r="F305" i="1"/>
  <c r="E305" i="1"/>
  <c r="D305" i="1"/>
  <c r="I304" i="1"/>
  <c r="H304" i="1"/>
  <c r="I303" i="1"/>
  <c r="H303" i="1"/>
  <c r="G302" i="1"/>
  <c r="F302" i="1"/>
  <c r="E302" i="1"/>
  <c r="D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G295" i="1"/>
  <c r="G289" i="1" s="1"/>
  <c r="F295" i="1"/>
  <c r="F289" i="1" s="1"/>
  <c r="E295" i="1"/>
  <c r="E289" i="1" s="1"/>
  <c r="D295" i="1"/>
  <c r="D289" i="1" s="1"/>
  <c r="I294" i="1"/>
  <c r="H294" i="1"/>
  <c r="I293" i="1"/>
  <c r="H293" i="1"/>
  <c r="I292" i="1"/>
  <c r="H292" i="1"/>
  <c r="I291" i="1"/>
  <c r="H291" i="1"/>
  <c r="I290" i="1"/>
  <c r="H290" i="1"/>
  <c r="I288" i="1"/>
  <c r="H288" i="1"/>
  <c r="I287" i="1"/>
  <c r="I286" i="1" s="1"/>
  <c r="H287" i="1"/>
  <c r="H286" i="1" s="1"/>
  <c r="G286" i="1"/>
  <c r="F286" i="1"/>
  <c r="E286" i="1"/>
  <c r="D286" i="1"/>
  <c r="I283" i="1"/>
  <c r="H283" i="1"/>
  <c r="I282" i="1"/>
  <c r="H282" i="1"/>
  <c r="G281" i="1"/>
  <c r="F281" i="1"/>
  <c r="E281" i="1"/>
  <c r="D281" i="1"/>
  <c r="I280" i="1"/>
  <c r="H280" i="1"/>
  <c r="I279" i="1"/>
  <c r="H279" i="1"/>
  <c r="G278" i="1"/>
  <c r="F278" i="1"/>
  <c r="E278" i="1"/>
  <c r="D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G271" i="1"/>
  <c r="G265" i="1" s="1"/>
  <c r="F271" i="1"/>
  <c r="F265" i="1" s="1"/>
  <c r="E271" i="1"/>
  <c r="D271" i="1"/>
  <c r="I270" i="1"/>
  <c r="H270" i="1"/>
  <c r="I269" i="1"/>
  <c r="H269" i="1"/>
  <c r="I268" i="1"/>
  <c r="H268" i="1"/>
  <c r="I267" i="1"/>
  <c r="H267" i="1"/>
  <c r="I266" i="1"/>
  <c r="H266" i="1"/>
  <c r="E265" i="1"/>
  <c r="D265" i="1"/>
  <c r="I264" i="1"/>
  <c r="H264" i="1"/>
  <c r="I263" i="1"/>
  <c r="I262" i="1" s="1"/>
  <c r="H263" i="1"/>
  <c r="H262" i="1" s="1"/>
  <c r="G262" i="1"/>
  <c r="G261" i="1" s="1"/>
  <c r="G260" i="1" s="1"/>
  <c r="F262" i="1"/>
  <c r="E262" i="1"/>
  <c r="D262" i="1"/>
  <c r="I259" i="1"/>
  <c r="H259" i="1"/>
  <c r="I258" i="1"/>
  <c r="H258" i="1"/>
  <c r="G257" i="1"/>
  <c r="F257" i="1"/>
  <c r="E257" i="1"/>
  <c r="D257" i="1"/>
  <c r="I256" i="1"/>
  <c r="H256" i="1"/>
  <c r="I255" i="1"/>
  <c r="H255" i="1"/>
  <c r="G254" i="1"/>
  <c r="F254" i="1"/>
  <c r="E254" i="1"/>
  <c r="D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G247" i="1"/>
  <c r="G241" i="1" s="1"/>
  <c r="F247" i="1"/>
  <c r="F241" i="1" s="1"/>
  <c r="E247" i="1"/>
  <c r="E241" i="1" s="1"/>
  <c r="D247" i="1"/>
  <c r="D241" i="1" s="1"/>
  <c r="I246" i="1"/>
  <c r="H246" i="1"/>
  <c r="I245" i="1"/>
  <c r="H245" i="1"/>
  <c r="I244" i="1"/>
  <c r="H244" i="1"/>
  <c r="I243" i="1"/>
  <c r="H243" i="1"/>
  <c r="I242" i="1"/>
  <c r="H242" i="1"/>
  <c r="I240" i="1"/>
  <c r="H240" i="1"/>
  <c r="I239" i="1"/>
  <c r="I238" i="1" s="1"/>
  <c r="H239" i="1"/>
  <c r="H238" i="1" s="1"/>
  <c r="G238" i="1"/>
  <c r="F238" i="1"/>
  <c r="E238" i="1"/>
  <c r="D238" i="1"/>
  <c r="I235" i="1"/>
  <c r="H235" i="1"/>
  <c r="I234" i="1"/>
  <c r="H234" i="1"/>
  <c r="G233" i="1"/>
  <c r="F233" i="1"/>
  <c r="E233" i="1"/>
  <c r="D233" i="1"/>
  <c r="I232" i="1"/>
  <c r="H232" i="1"/>
  <c r="I231" i="1"/>
  <c r="H231" i="1"/>
  <c r="G230" i="1"/>
  <c r="F230" i="1"/>
  <c r="E230" i="1"/>
  <c r="D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G223" i="1"/>
  <c r="G217" i="1" s="1"/>
  <c r="F223" i="1"/>
  <c r="F217" i="1" s="1"/>
  <c r="E223" i="1"/>
  <c r="E217" i="1" s="1"/>
  <c r="D223" i="1"/>
  <c r="D217" i="1" s="1"/>
  <c r="I222" i="1"/>
  <c r="H222" i="1"/>
  <c r="I221" i="1"/>
  <c r="H221" i="1"/>
  <c r="I220" i="1"/>
  <c r="H220" i="1"/>
  <c r="I219" i="1"/>
  <c r="H219" i="1"/>
  <c r="I218" i="1"/>
  <c r="H218" i="1"/>
  <c r="I216" i="1"/>
  <c r="H216" i="1"/>
  <c r="I215" i="1"/>
  <c r="I214" i="1" s="1"/>
  <c r="H215" i="1"/>
  <c r="H214" i="1" s="1"/>
  <c r="G214" i="1"/>
  <c r="F214" i="1"/>
  <c r="E214" i="1"/>
  <c r="D214" i="1"/>
  <c r="I211" i="1"/>
  <c r="H211" i="1"/>
  <c r="I210" i="1"/>
  <c r="H210" i="1"/>
  <c r="G209" i="1"/>
  <c r="F209" i="1"/>
  <c r="E209" i="1"/>
  <c r="D209" i="1"/>
  <c r="I208" i="1"/>
  <c r="H208" i="1"/>
  <c r="I207" i="1"/>
  <c r="H207" i="1"/>
  <c r="G206" i="1"/>
  <c r="F206" i="1"/>
  <c r="E206" i="1"/>
  <c r="D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G199" i="1"/>
  <c r="G193" i="1" s="1"/>
  <c r="F199" i="1"/>
  <c r="F193" i="1" s="1"/>
  <c r="E199" i="1"/>
  <c r="E193" i="1" s="1"/>
  <c r="D199" i="1"/>
  <c r="D193" i="1" s="1"/>
  <c r="I198" i="1"/>
  <c r="H198" i="1"/>
  <c r="I197" i="1"/>
  <c r="H197" i="1"/>
  <c r="I196" i="1"/>
  <c r="H196" i="1"/>
  <c r="I195" i="1"/>
  <c r="H195" i="1"/>
  <c r="I194" i="1"/>
  <c r="H194" i="1"/>
  <c r="I192" i="1"/>
  <c r="H192" i="1"/>
  <c r="I191" i="1"/>
  <c r="I190" i="1" s="1"/>
  <c r="H191" i="1"/>
  <c r="H190" i="1" s="1"/>
  <c r="G190" i="1"/>
  <c r="F190" i="1"/>
  <c r="E190" i="1"/>
  <c r="D190" i="1"/>
  <c r="I187" i="1"/>
  <c r="H187" i="1"/>
  <c r="I186" i="1"/>
  <c r="H186" i="1"/>
  <c r="G185" i="1"/>
  <c r="F185" i="1"/>
  <c r="E185" i="1"/>
  <c r="D185" i="1"/>
  <c r="I184" i="1"/>
  <c r="H184" i="1"/>
  <c r="I183" i="1"/>
  <c r="H183" i="1"/>
  <c r="G182" i="1"/>
  <c r="F182" i="1"/>
  <c r="E182" i="1"/>
  <c r="D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G175" i="1"/>
  <c r="G169" i="1" s="1"/>
  <c r="F175" i="1"/>
  <c r="F169" i="1" s="1"/>
  <c r="E175" i="1"/>
  <c r="D175" i="1"/>
  <c r="I174" i="1"/>
  <c r="H174" i="1"/>
  <c r="I173" i="1"/>
  <c r="H173" i="1"/>
  <c r="I172" i="1"/>
  <c r="H172" i="1"/>
  <c r="I171" i="1"/>
  <c r="H171" i="1"/>
  <c r="I170" i="1"/>
  <c r="H170" i="1"/>
  <c r="E169" i="1"/>
  <c r="D169" i="1"/>
  <c r="I168" i="1"/>
  <c r="H168" i="1"/>
  <c r="I167" i="1"/>
  <c r="I166" i="1" s="1"/>
  <c r="H167" i="1"/>
  <c r="H166" i="1" s="1"/>
  <c r="G166" i="1"/>
  <c r="F166" i="1"/>
  <c r="F165" i="1" s="1"/>
  <c r="F164" i="1" s="1"/>
  <c r="E166" i="1"/>
  <c r="D166" i="1"/>
  <c r="I163" i="1"/>
  <c r="H163" i="1"/>
  <c r="I162" i="1"/>
  <c r="H162" i="1"/>
  <c r="G161" i="1"/>
  <c r="F161" i="1"/>
  <c r="E161" i="1"/>
  <c r="D161" i="1"/>
  <c r="I160" i="1"/>
  <c r="H160" i="1"/>
  <c r="I159" i="1"/>
  <c r="H159" i="1"/>
  <c r="G158" i="1"/>
  <c r="F158" i="1"/>
  <c r="E158" i="1"/>
  <c r="D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G151" i="1"/>
  <c r="G145" i="1" s="1"/>
  <c r="F151" i="1"/>
  <c r="F145" i="1" s="1"/>
  <c r="E151" i="1"/>
  <c r="E145" i="1" s="1"/>
  <c r="D151" i="1"/>
  <c r="D145" i="1" s="1"/>
  <c r="I150" i="1"/>
  <c r="H150" i="1"/>
  <c r="I149" i="1"/>
  <c r="H149" i="1"/>
  <c r="I148" i="1"/>
  <c r="H148" i="1"/>
  <c r="I147" i="1"/>
  <c r="H147" i="1"/>
  <c r="I146" i="1"/>
  <c r="H146" i="1"/>
  <c r="I144" i="1"/>
  <c r="H144" i="1"/>
  <c r="I143" i="1"/>
  <c r="I142" i="1" s="1"/>
  <c r="H143" i="1"/>
  <c r="H142" i="1" s="1"/>
  <c r="G142" i="1"/>
  <c r="F142" i="1"/>
  <c r="E142" i="1"/>
  <c r="D142" i="1"/>
  <c r="I139" i="1"/>
  <c r="H139" i="1"/>
  <c r="I138" i="1"/>
  <c r="H138" i="1"/>
  <c r="G137" i="1"/>
  <c r="F137" i="1"/>
  <c r="E137" i="1"/>
  <c r="D137" i="1"/>
  <c r="I136" i="1"/>
  <c r="H136" i="1"/>
  <c r="I135" i="1"/>
  <c r="H135" i="1"/>
  <c r="G134" i="1"/>
  <c r="F134" i="1"/>
  <c r="E134" i="1"/>
  <c r="D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G127" i="1"/>
  <c r="G121" i="1" s="1"/>
  <c r="F127" i="1"/>
  <c r="F121" i="1" s="1"/>
  <c r="E127" i="1"/>
  <c r="D127" i="1"/>
  <c r="I126" i="1"/>
  <c r="H126" i="1"/>
  <c r="I125" i="1"/>
  <c r="H125" i="1"/>
  <c r="I124" i="1"/>
  <c r="H124" i="1"/>
  <c r="I123" i="1"/>
  <c r="H123" i="1"/>
  <c r="I122" i="1"/>
  <c r="H122" i="1"/>
  <c r="E121" i="1"/>
  <c r="D121" i="1"/>
  <c r="I120" i="1"/>
  <c r="H120" i="1"/>
  <c r="I119" i="1"/>
  <c r="I118" i="1" s="1"/>
  <c r="H119" i="1"/>
  <c r="H118" i="1" s="1"/>
  <c r="G118" i="1"/>
  <c r="F118" i="1"/>
  <c r="E118" i="1"/>
  <c r="D118" i="1"/>
  <c r="I115" i="1"/>
  <c r="H115" i="1"/>
  <c r="I114" i="1"/>
  <c r="H114" i="1"/>
  <c r="G113" i="1"/>
  <c r="F113" i="1"/>
  <c r="E113" i="1"/>
  <c r="D113" i="1"/>
  <c r="I112" i="1"/>
  <c r="H112" i="1"/>
  <c r="I111" i="1"/>
  <c r="H111" i="1"/>
  <c r="G110" i="1"/>
  <c r="F110" i="1"/>
  <c r="E110" i="1"/>
  <c r="D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G103" i="1"/>
  <c r="G97" i="1" s="1"/>
  <c r="F103" i="1"/>
  <c r="F97" i="1" s="1"/>
  <c r="E103" i="1"/>
  <c r="E97" i="1" s="1"/>
  <c r="D103" i="1"/>
  <c r="D97" i="1" s="1"/>
  <c r="I102" i="1"/>
  <c r="H102" i="1"/>
  <c r="I101" i="1"/>
  <c r="H101" i="1"/>
  <c r="I100" i="1"/>
  <c r="H100" i="1"/>
  <c r="I99" i="1"/>
  <c r="H99" i="1"/>
  <c r="I98" i="1"/>
  <c r="H98" i="1"/>
  <c r="I96" i="1"/>
  <c r="H96" i="1"/>
  <c r="I95" i="1"/>
  <c r="I94" i="1" s="1"/>
  <c r="H95" i="1"/>
  <c r="H94" i="1" s="1"/>
  <c r="G94" i="1"/>
  <c r="F94" i="1"/>
  <c r="E94" i="1"/>
  <c r="D94" i="1"/>
  <c r="G91" i="1"/>
  <c r="F91" i="1"/>
  <c r="E91" i="1"/>
  <c r="D91" i="1"/>
  <c r="G90" i="1"/>
  <c r="F90" i="1"/>
  <c r="E90" i="1"/>
  <c r="D90" i="1"/>
  <c r="G88" i="1"/>
  <c r="F88" i="1"/>
  <c r="E88" i="1"/>
  <c r="D88" i="1"/>
  <c r="G87" i="1"/>
  <c r="F87" i="1"/>
  <c r="E87" i="1"/>
  <c r="D87" i="1"/>
  <c r="G85" i="1"/>
  <c r="F85" i="1"/>
  <c r="E85" i="1"/>
  <c r="D85" i="1"/>
  <c r="G84" i="1"/>
  <c r="G28" i="1" s="1"/>
  <c r="F84" i="1"/>
  <c r="F28" i="1" s="1"/>
  <c r="E84" i="1"/>
  <c r="E28" i="1" s="1"/>
  <c r="D84" i="1"/>
  <c r="D28" i="1" s="1"/>
  <c r="H28" i="1" s="1"/>
  <c r="G83" i="1"/>
  <c r="G27" i="1" s="1"/>
  <c r="F83" i="1"/>
  <c r="E83" i="1"/>
  <c r="D83" i="1"/>
  <c r="D27" i="1" s="1"/>
  <c r="G82" i="1"/>
  <c r="F82" i="1"/>
  <c r="E82" i="1"/>
  <c r="D82" i="1"/>
  <c r="G81" i="1"/>
  <c r="F81" i="1"/>
  <c r="E81" i="1"/>
  <c r="D81" i="1"/>
  <c r="G80" i="1"/>
  <c r="F80" i="1"/>
  <c r="E80" i="1"/>
  <c r="D80" i="1"/>
  <c r="G78" i="1"/>
  <c r="F78" i="1"/>
  <c r="E78" i="1"/>
  <c r="D78" i="1"/>
  <c r="G77" i="1"/>
  <c r="F77" i="1"/>
  <c r="E77" i="1"/>
  <c r="D77" i="1"/>
  <c r="G76" i="1"/>
  <c r="F76" i="1"/>
  <c r="E76" i="1"/>
  <c r="D76" i="1"/>
  <c r="G75" i="1"/>
  <c r="F75" i="1"/>
  <c r="E75" i="1"/>
  <c r="D75" i="1"/>
  <c r="G74" i="1"/>
  <c r="F74" i="1"/>
  <c r="E74" i="1"/>
  <c r="D74" i="1"/>
  <c r="G72" i="1"/>
  <c r="F72" i="1"/>
  <c r="E72" i="1"/>
  <c r="D72" i="1"/>
  <c r="G71" i="1"/>
  <c r="F71" i="1"/>
  <c r="E71" i="1"/>
  <c r="D71" i="1"/>
  <c r="H618" i="1" l="1"/>
  <c r="D617" i="1"/>
  <c r="I618" i="1"/>
  <c r="E617" i="1"/>
  <c r="G40" i="1"/>
  <c r="F677" i="1"/>
  <c r="I501" i="1"/>
  <c r="G70" i="1"/>
  <c r="G86" i="1"/>
  <c r="G89" i="1"/>
  <c r="F70" i="1"/>
  <c r="F79" i="1"/>
  <c r="F73" i="1" s="1"/>
  <c r="F86" i="1"/>
  <c r="F89" i="1"/>
  <c r="E40" i="1"/>
  <c r="I40" i="1" s="1"/>
  <c r="F27" i="1"/>
  <c r="H27" i="1" s="1"/>
  <c r="F40" i="1"/>
  <c r="E504" i="1"/>
  <c r="F501" i="1"/>
  <c r="G501" i="1"/>
  <c r="D70" i="1"/>
  <c r="G79" i="1"/>
  <c r="E70" i="1"/>
  <c r="E27" i="1"/>
  <c r="I27" i="1" s="1"/>
  <c r="I28" i="1"/>
  <c r="E501" i="1"/>
  <c r="D503" i="1"/>
  <c r="D501" i="1" s="1"/>
  <c r="H517" i="1"/>
  <c r="H503" i="1" s="1"/>
  <c r="H501" i="1" s="1"/>
  <c r="E685" i="1"/>
  <c r="E677" i="1" s="1"/>
  <c r="G691" i="1"/>
  <c r="I691" i="1" s="1"/>
  <c r="E496" i="1"/>
  <c r="E493" i="1" s="1"/>
  <c r="H536" i="1"/>
  <c r="H535" i="1" s="1"/>
  <c r="D496" i="1"/>
  <c r="D493" i="1" s="1"/>
  <c r="F496" i="1"/>
  <c r="F493" i="1" s="1"/>
  <c r="G496" i="1"/>
  <c r="G493" i="1" s="1"/>
  <c r="I677" i="1"/>
  <c r="G677" i="1"/>
  <c r="D677" i="1"/>
  <c r="H678" i="1"/>
  <c r="H677" i="1" s="1"/>
  <c r="H491" i="1"/>
  <c r="H494" i="1"/>
  <c r="H497" i="1"/>
  <c r="H499" i="1"/>
  <c r="I495" i="1"/>
  <c r="I498" i="1"/>
  <c r="I499" i="1"/>
  <c r="I494" i="1"/>
  <c r="H492" i="1"/>
  <c r="H495" i="1"/>
  <c r="H498" i="1"/>
  <c r="G522" i="1"/>
  <c r="I491" i="1"/>
  <c r="I497" i="1"/>
  <c r="F522" i="1"/>
  <c r="I536" i="1"/>
  <c r="I535" i="1" s="1"/>
  <c r="I519" i="1"/>
  <c r="I518" i="1" s="1"/>
  <c r="I532" i="1"/>
  <c r="E522" i="1"/>
  <c r="F504" i="1"/>
  <c r="H519" i="1"/>
  <c r="H518" i="1" s="1"/>
  <c r="H532" i="1"/>
  <c r="D522" i="1"/>
  <c r="I528" i="1"/>
  <c r="H528" i="1"/>
  <c r="H525" i="1" s="1"/>
  <c r="G504" i="1"/>
  <c r="H510" i="1"/>
  <c r="H507" i="1" s="1"/>
  <c r="D504" i="1"/>
  <c r="I510" i="1"/>
  <c r="I507" i="1" s="1"/>
  <c r="I504" i="1" s="1"/>
  <c r="D630" i="1"/>
  <c r="H645" i="1"/>
  <c r="F628" i="1"/>
  <c r="F261" i="1"/>
  <c r="F260" i="1" s="1"/>
  <c r="G623" i="1"/>
  <c r="G617" i="1" s="1"/>
  <c r="E628" i="1"/>
  <c r="G628" i="1"/>
  <c r="H629" i="1"/>
  <c r="H628" i="1" s="1"/>
  <c r="D634" i="1"/>
  <c r="D631" i="1" s="1"/>
  <c r="E634" i="1"/>
  <c r="F553" i="1"/>
  <c r="F631" i="1"/>
  <c r="F623" i="1"/>
  <c r="F617" i="1" s="1"/>
  <c r="G631" i="1"/>
  <c r="D553" i="1"/>
  <c r="I645" i="1"/>
  <c r="H640" i="1"/>
  <c r="I640" i="1"/>
  <c r="G189" i="1"/>
  <c r="G188" i="1" s="1"/>
  <c r="F559" i="1"/>
  <c r="E553" i="1"/>
  <c r="F577" i="1"/>
  <c r="F574" i="1" s="1"/>
  <c r="D577" i="1"/>
  <c r="D574" i="1" s="1"/>
  <c r="H587" i="1"/>
  <c r="D545" i="1"/>
  <c r="F213" i="1"/>
  <c r="F212" i="1" s="1"/>
  <c r="G554" i="1"/>
  <c r="D559" i="1"/>
  <c r="E577" i="1"/>
  <c r="E574" i="1" s="1"/>
  <c r="I580" i="1"/>
  <c r="I577" i="1" s="1"/>
  <c r="H610" i="1"/>
  <c r="H607" i="1" s="1"/>
  <c r="H604" i="1" s="1"/>
  <c r="E593" i="1"/>
  <c r="E590" i="1" s="1"/>
  <c r="I295" i="1"/>
  <c r="I289" i="1" s="1"/>
  <c r="I302" i="1"/>
  <c r="I305" i="1"/>
  <c r="H551" i="1"/>
  <c r="H550" i="1" s="1"/>
  <c r="I565" i="1"/>
  <c r="I562" i="1" s="1"/>
  <c r="G572" i="1"/>
  <c r="G559" i="1" s="1"/>
  <c r="I587" i="1"/>
  <c r="D593" i="1"/>
  <c r="D590" i="1" s="1"/>
  <c r="H596" i="1"/>
  <c r="H593" i="1" s="1"/>
  <c r="H590" i="1" s="1"/>
  <c r="I103" i="1"/>
  <c r="I97" i="1" s="1"/>
  <c r="I110" i="1"/>
  <c r="I113" i="1"/>
  <c r="H555" i="1"/>
  <c r="H565" i="1"/>
  <c r="H562" i="1" s="1"/>
  <c r="H559" i="1" s="1"/>
  <c r="I544" i="1"/>
  <c r="G593" i="1"/>
  <c r="G590" i="1" s="1"/>
  <c r="I199" i="1"/>
  <c r="I193" i="1" s="1"/>
  <c r="I206" i="1"/>
  <c r="I209" i="1"/>
  <c r="I540" i="1"/>
  <c r="I541" i="1"/>
  <c r="H544" i="1"/>
  <c r="I546" i="1"/>
  <c r="I547" i="1"/>
  <c r="I548" i="1"/>
  <c r="I549" i="1"/>
  <c r="H580" i="1"/>
  <c r="H577" i="1" s="1"/>
  <c r="F593" i="1"/>
  <c r="F590" i="1" s="1"/>
  <c r="E562" i="1"/>
  <c r="E559" i="1" s="1"/>
  <c r="F93" i="1"/>
  <c r="F92" i="1" s="1"/>
  <c r="H541" i="1"/>
  <c r="H543" i="1"/>
  <c r="I543" i="1"/>
  <c r="H547" i="1"/>
  <c r="H548" i="1"/>
  <c r="H549" i="1"/>
  <c r="D550" i="1"/>
  <c r="G577" i="1"/>
  <c r="G574" i="1" s="1"/>
  <c r="I596" i="1"/>
  <c r="I593" i="1" s="1"/>
  <c r="I590" i="1" s="1"/>
  <c r="I610" i="1"/>
  <c r="I607" i="1" s="1"/>
  <c r="I604" i="1" s="1"/>
  <c r="I572" i="1"/>
  <c r="I554" i="1"/>
  <c r="F141" i="1"/>
  <c r="F140" i="1" s="1"/>
  <c r="F237" i="1"/>
  <c r="F236" i="1" s="1"/>
  <c r="F333" i="1"/>
  <c r="F332" i="1" s="1"/>
  <c r="H540" i="1"/>
  <c r="H546" i="1"/>
  <c r="H554" i="1"/>
  <c r="H103" i="1"/>
  <c r="H97" i="1" s="1"/>
  <c r="H110" i="1"/>
  <c r="H113" i="1"/>
  <c r="H199" i="1"/>
  <c r="H193" i="1" s="1"/>
  <c r="H206" i="1"/>
  <c r="H209" i="1"/>
  <c r="H295" i="1"/>
  <c r="H289" i="1" s="1"/>
  <c r="H302" i="1"/>
  <c r="H305" i="1"/>
  <c r="I551" i="1"/>
  <c r="I550" i="1" s="1"/>
  <c r="H74" i="1"/>
  <c r="H75" i="1"/>
  <c r="H76" i="1"/>
  <c r="H77" i="1"/>
  <c r="H78" i="1"/>
  <c r="G73" i="1"/>
  <c r="G141" i="1"/>
  <c r="G140" i="1" s="1"/>
  <c r="G165" i="1"/>
  <c r="G164" i="1" s="1"/>
  <c r="G237" i="1"/>
  <c r="G236" i="1" s="1"/>
  <c r="G333" i="1"/>
  <c r="G332" i="1" s="1"/>
  <c r="G285" i="1"/>
  <c r="G284" i="1" s="1"/>
  <c r="F189" i="1"/>
  <c r="F188" i="1" s="1"/>
  <c r="I87" i="1"/>
  <c r="I88" i="1"/>
  <c r="G117" i="1"/>
  <c r="G116" i="1" s="1"/>
  <c r="I151" i="1"/>
  <c r="I145" i="1" s="1"/>
  <c r="I158" i="1"/>
  <c r="I161" i="1"/>
  <c r="I247" i="1"/>
  <c r="I241" i="1" s="1"/>
  <c r="I254" i="1"/>
  <c r="I257" i="1"/>
  <c r="G309" i="1"/>
  <c r="G308" i="1" s="1"/>
  <c r="I350" i="1"/>
  <c r="I353" i="1"/>
  <c r="G93" i="1"/>
  <c r="G92" i="1" s="1"/>
  <c r="F285" i="1"/>
  <c r="F284" i="1" s="1"/>
  <c r="I74" i="1"/>
  <c r="I75" i="1"/>
  <c r="I76" i="1"/>
  <c r="I77" i="1"/>
  <c r="I78" i="1"/>
  <c r="H87" i="1"/>
  <c r="H88" i="1"/>
  <c r="F117" i="1"/>
  <c r="F116" i="1" s="1"/>
  <c r="H151" i="1"/>
  <c r="H145" i="1" s="1"/>
  <c r="H158" i="1"/>
  <c r="H161" i="1"/>
  <c r="H247" i="1"/>
  <c r="H241" i="1" s="1"/>
  <c r="H254" i="1"/>
  <c r="H257" i="1"/>
  <c r="F309" i="1"/>
  <c r="F308" i="1" s="1"/>
  <c r="H343" i="1"/>
  <c r="H337" i="1" s="1"/>
  <c r="H350" i="1"/>
  <c r="H353" i="1"/>
  <c r="G213" i="1"/>
  <c r="G212" i="1" s="1"/>
  <c r="E285" i="1"/>
  <c r="E284" i="1" s="1"/>
  <c r="D141" i="1"/>
  <c r="D140" i="1" s="1"/>
  <c r="D189" i="1"/>
  <c r="D188" i="1" s="1"/>
  <c r="D237" i="1"/>
  <c r="D236" i="1" s="1"/>
  <c r="D285" i="1"/>
  <c r="D284" i="1" s="1"/>
  <c r="I71" i="1"/>
  <c r="I70" i="1" s="1"/>
  <c r="I72" i="1"/>
  <c r="I80" i="1"/>
  <c r="I81" i="1"/>
  <c r="I82" i="1"/>
  <c r="I83" i="1"/>
  <c r="I84" i="1"/>
  <c r="I85" i="1"/>
  <c r="E86" i="1"/>
  <c r="I90" i="1"/>
  <c r="I91" i="1"/>
  <c r="E117" i="1"/>
  <c r="E116" i="1" s="1"/>
  <c r="I127" i="1"/>
  <c r="I121" i="1" s="1"/>
  <c r="I134" i="1"/>
  <c r="I137" i="1"/>
  <c r="E165" i="1"/>
  <c r="E164" i="1" s="1"/>
  <c r="I175" i="1"/>
  <c r="I169" i="1" s="1"/>
  <c r="I182" i="1"/>
  <c r="I185" i="1"/>
  <c r="E213" i="1"/>
  <c r="E212" i="1" s="1"/>
  <c r="I223" i="1"/>
  <c r="I217" i="1" s="1"/>
  <c r="I230" i="1"/>
  <c r="I233" i="1"/>
  <c r="E261" i="1"/>
  <c r="E260" i="1" s="1"/>
  <c r="I271" i="1"/>
  <c r="I265" i="1" s="1"/>
  <c r="I278" i="1"/>
  <c r="I281" i="1"/>
  <c r="E309" i="1"/>
  <c r="E308" i="1" s="1"/>
  <c r="I319" i="1"/>
  <c r="I313" i="1" s="1"/>
  <c r="I326" i="1"/>
  <c r="I329" i="1"/>
  <c r="G69" i="1"/>
  <c r="E93" i="1"/>
  <c r="E92" i="1" s="1"/>
  <c r="E141" i="1"/>
  <c r="E140" i="1" s="1"/>
  <c r="E189" i="1"/>
  <c r="E188" i="1" s="1"/>
  <c r="E237" i="1"/>
  <c r="E236" i="1" s="1"/>
  <c r="E333" i="1"/>
  <c r="E332" i="1" s="1"/>
  <c r="I343" i="1"/>
  <c r="I337" i="1" s="1"/>
  <c r="D93" i="1"/>
  <c r="D92" i="1" s="1"/>
  <c r="D333" i="1"/>
  <c r="D332" i="1" s="1"/>
  <c r="H71" i="1"/>
  <c r="H70" i="1" s="1"/>
  <c r="H72" i="1"/>
  <c r="H80" i="1"/>
  <c r="H81" i="1"/>
  <c r="H82" i="1"/>
  <c r="H83" i="1"/>
  <c r="H84" i="1"/>
  <c r="H85" i="1"/>
  <c r="D86" i="1"/>
  <c r="H90" i="1"/>
  <c r="H91" i="1"/>
  <c r="D117" i="1"/>
  <c r="D116" i="1" s="1"/>
  <c r="H127" i="1"/>
  <c r="H121" i="1" s="1"/>
  <c r="H134" i="1"/>
  <c r="H137" i="1"/>
  <c r="D165" i="1"/>
  <c r="D164" i="1" s="1"/>
  <c r="H175" i="1"/>
  <c r="H169" i="1" s="1"/>
  <c r="H182" i="1"/>
  <c r="H185" i="1"/>
  <c r="D213" i="1"/>
  <c r="D212" i="1" s="1"/>
  <c r="H223" i="1"/>
  <c r="H217" i="1" s="1"/>
  <c r="H230" i="1"/>
  <c r="H233" i="1"/>
  <c r="D261" i="1"/>
  <c r="D260" i="1" s="1"/>
  <c r="H271" i="1"/>
  <c r="H265" i="1" s="1"/>
  <c r="H278" i="1"/>
  <c r="H281" i="1"/>
  <c r="D309" i="1"/>
  <c r="D308" i="1" s="1"/>
  <c r="H319" i="1"/>
  <c r="H313" i="1" s="1"/>
  <c r="H326" i="1"/>
  <c r="H329" i="1"/>
  <c r="E79" i="1"/>
  <c r="E73" i="1" s="1"/>
  <c r="E89" i="1"/>
  <c r="D79" i="1"/>
  <c r="D73" i="1" s="1"/>
  <c r="D89" i="1"/>
  <c r="I489" i="1"/>
  <c r="I488" i="1" s="1"/>
  <c r="H489" i="1"/>
  <c r="H488" i="1" s="1"/>
  <c r="G488" i="1"/>
  <c r="F488" i="1"/>
  <c r="I487" i="1"/>
  <c r="H487" i="1"/>
  <c r="I486" i="1"/>
  <c r="H486" i="1"/>
  <c r="I485" i="1"/>
  <c r="H485" i="1"/>
  <c r="G484" i="1"/>
  <c r="F484" i="1"/>
  <c r="E484" i="1"/>
  <c r="D484" i="1"/>
  <c r="I483" i="1"/>
  <c r="H483" i="1"/>
  <c r="I482" i="1"/>
  <c r="I427" i="1" s="1"/>
  <c r="H482" i="1"/>
  <c r="H427" i="1" s="1"/>
  <c r="I481" i="1"/>
  <c r="I426" i="1" s="1"/>
  <c r="H481" i="1"/>
  <c r="H426" i="1" s="1"/>
  <c r="I480" i="1"/>
  <c r="H480" i="1"/>
  <c r="G479" i="1"/>
  <c r="F479" i="1"/>
  <c r="E479" i="1"/>
  <c r="D479" i="1"/>
  <c r="I478" i="1"/>
  <c r="H478" i="1"/>
  <c r="I477" i="1"/>
  <c r="H477" i="1"/>
  <c r="I475" i="1"/>
  <c r="I474" i="1" s="1"/>
  <c r="H475" i="1"/>
  <c r="G474" i="1"/>
  <c r="F474" i="1"/>
  <c r="I473" i="1"/>
  <c r="I440" i="1" s="1"/>
  <c r="H473" i="1"/>
  <c r="H440" i="1" s="1"/>
  <c r="I472" i="1"/>
  <c r="I471" i="1" s="1"/>
  <c r="H472" i="1"/>
  <c r="H471" i="1" s="1"/>
  <c r="G471" i="1"/>
  <c r="F471" i="1"/>
  <c r="E471" i="1"/>
  <c r="D471" i="1"/>
  <c r="I470" i="1"/>
  <c r="H470" i="1"/>
  <c r="I469" i="1"/>
  <c r="H469" i="1"/>
  <c r="I468" i="1"/>
  <c r="H468" i="1"/>
  <c r="G467" i="1"/>
  <c r="F467" i="1"/>
  <c r="E467" i="1"/>
  <c r="D467" i="1"/>
  <c r="I466" i="1"/>
  <c r="I429" i="1" s="1"/>
  <c r="H466" i="1"/>
  <c r="H429" i="1" s="1"/>
  <c r="I465" i="1"/>
  <c r="H465" i="1"/>
  <c r="I464" i="1"/>
  <c r="H464" i="1"/>
  <c r="G463" i="1"/>
  <c r="F463" i="1"/>
  <c r="E463" i="1"/>
  <c r="D463" i="1"/>
  <c r="I462" i="1"/>
  <c r="H462" i="1"/>
  <c r="I461" i="1"/>
  <c r="H461" i="1"/>
  <c r="I459" i="1"/>
  <c r="H459" i="1"/>
  <c r="E458" i="1"/>
  <c r="I458" i="1" s="1"/>
  <c r="D458" i="1"/>
  <c r="H458" i="1" s="1"/>
  <c r="E457" i="1"/>
  <c r="I457" i="1" s="1"/>
  <c r="D457" i="1"/>
  <c r="H457" i="1" s="1"/>
  <c r="I456" i="1"/>
  <c r="I455" i="1" s="1"/>
  <c r="H456" i="1"/>
  <c r="H455" i="1" s="1"/>
  <c r="E455" i="1"/>
  <c r="D455" i="1"/>
  <c r="E454" i="1"/>
  <c r="D454" i="1"/>
  <c r="I453" i="1"/>
  <c r="I439" i="1" s="1"/>
  <c r="H453" i="1"/>
  <c r="H452" i="1" s="1"/>
  <c r="G452" i="1"/>
  <c r="F452" i="1"/>
  <c r="E452" i="1"/>
  <c r="D452" i="1"/>
  <c r="I451" i="1"/>
  <c r="H451" i="1"/>
  <c r="H450" i="1" s="1"/>
  <c r="G450" i="1"/>
  <c r="F450" i="1"/>
  <c r="E450" i="1"/>
  <c r="D450" i="1"/>
  <c r="I449" i="1"/>
  <c r="I448" i="1" s="1"/>
  <c r="H449" i="1"/>
  <c r="H448" i="1" s="1"/>
  <c r="G448" i="1"/>
  <c r="F448" i="1"/>
  <c r="E448" i="1"/>
  <c r="D448" i="1"/>
  <c r="I447" i="1"/>
  <c r="H447" i="1"/>
  <c r="G446" i="1"/>
  <c r="F446" i="1"/>
  <c r="E446" i="1"/>
  <c r="D446" i="1"/>
  <c r="I445" i="1"/>
  <c r="H445" i="1"/>
  <c r="I444" i="1"/>
  <c r="H444" i="1"/>
  <c r="G442" i="1"/>
  <c r="G441" i="1" s="1"/>
  <c r="F442" i="1"/>
  <c r="F441" i="1" s="1"/>
  <c r="E442" i="1"/>
  <c r="D442" i="1"/>
  <c r="D441" i="1" s="1"/>
  <c r="G440" i="1"/>
  <c r="G35" i="1" s="1"/>
  <c r="F440" i="1"/>
  <c r="F35" i="1" s="1"/>
  <c r="E440" i="1"/>
  <c r="E35" i="1" s="1"/>
  <c r="D440" i="1"/>
  <c r="D35" i="1" s="1"/>
  <c r="G439" i="1"/>
  <c r="G438" i="1" s="1"/>
  <c r="F439" i="1"/>
  <c r="F438" i="1" s="1"/>
  <c r="E439" i="1"/>
  <c r="E438" i="1" s="1"/>
  <c r="D439" i="1"/>
  <c r="D438" i="1" s="1"/>
  <c r="G437" i="1"/>
  <c r="F437" i="1"/>
  <c r="E437" i="1"/>
  <c r="E436" i="1" s="1"/>
  <c r="D437" i="1"/>
  <c r="D436" i="1" s="1"/>
  <c r="G435" i="1"/>
  <c r="G434" i="1" s="1"/>
  <c r="F435" i="1"/>
  <c r="F434" i="1" s="1"/>
  <c r="E435" i="1"/>
  <c r="E434" i="1" s="1"/>
  <c r="D435" i="1"/>
  <c r="D434" i="1" s="1"/>
  <c r="G433" i="1"/>
  <c r="G26" i="1" s="1"/>
  <c r="F433" i="1"/>
  <c r="F26" i="1" s="1"/>
  <c r="E433" i="1"/>
  <c r="E26" i="1" s="1"/>
  <c r="D433" i="1"/>
  <c r="D26" i="1" s="1"/>
  <c r="G432" i="1"/>
  <c r="G25" i="1" s="1"/>
  <c r="F432" i="1"/>
  <c r="F25" i="1" s="1"/>
  <c r="E432" i="1"/>
  <c r="E25" i="1" s="1"/>
  <c r="D432" i="1"/>
  <c r="D25" i="1" s="1"/>
  <c r="G431" i="1"/>
  <c r="G24" i="1" s="1"/>
  <c r="F431" i="1"/>
  <c r="F24" i="1" s="1"/>
  <c r="E431" i="1"/>
  <c r="E24" i="1" s="1"/>
  <c r="D431" i="1"/>
  <c r="D24" i="1" s="1"/>
  <c r="G429" i="1"/>
  <c r="G22" i="1" s="1"/>
  <c r="F429" i="1"/>
  <c r="F22" i="1" s="1"/>
  <c r="E429" i="1"/>
  <c r="E22" i="1" s="1"/>
  <c r="I22" i="1" s="1"/>
  <c r="D429" i="1"/>
  <c r="D22" i="1" s="1"/>
  <c r="G428" i="1"/>
  <c r="G21" i="1" s="1"/>
  <c r="F428" i="1"/>
  <c r="F21" i="1" s="1"/>
  <c r="E428" i="1"/>
  <c r="E21" i="1" s="1"/>
  <c r="D428" i="1"/>
  <c r="D21" i="1" s="1"/>
  <c r="G427" i="1"/>
  <c r="G20" i="1" s="1"/>
  <c r="F427" i="1"/>
  <c r="F20" i="1" s="1"/>
  <c r="E427" i="1"/>
  <c r="E20" i="1" s="1"/>
  <c r="I20" i="1" s="1"/>
  <c r="D427" i="1"/>
  <c r="D20" i="1" s="1"/>
  <c r="G426" i="1"/>
  <c r="G19" i="1" s="1"/>
  <c r="F426" i="1"/>
  <c r="F19" i="1" s="1"/>
  <c r="E426" i="1"/>
  <c r="E19" i="1" s="1"/>
  <c r="I19" i="1" s="1"/>
  <c r="D426" i="1"/>
  <c r="D19" i="1" s="1"/>
  <c r="G425" i="1"/>
  <c r="G18" i="1" s="1"/>
  <c r="F425" i="1"/>
  <c r="F18" i="1" s="1"/>
  <c r="E425" i="1"/>
  <c r="E18" i="1" s="1"/>
  <c r="D425" i="1"/>
  <c r="D18" i="1" s="1"/>
  <c r="G423" i="1"/>
  <c r="G16" i="1" s="1"/>
  <c r="F423" i="1"/>
  <c r="F16" i="1" s="1"/>
  <c r="E423" i="1"/>
  <c r="E16" i="1" s="1"/>
  <c r="D423" i="1"/>
  <c r="D16" i="1" s="1"/>
  <c r="G422" i="1"/>
  <c r="G15" i="1" s="1"/>
  <c r="G14" i="1" s="1"/>
  <c r="F422" i="1"/>
  <c r="F15" i="1" s="1"/>
  <c r="F14" i="1" s="1"/>
  <c r="E422" i="1"/>
  <c r="D422" i="1"/>
  <c r="D15" i="1" s="1"/>
  <c r="D14" i="1" s="1"/>
  <c r="I420" i="1"/>
  <c r="H420" i="1"/>
  <c r="I419" i="1"/>
  <c r="H419" i="1"/>
  <c r="G418" i="1"/>
  <c r="G416" i="1" s="1"/>
  <c r="I416" i="1" s="1"/>
  <c r="F418" i="1"/>
  <c r="F416" i="1" s="1"/>
  <c r="H416" i="1" s="1"/>
  <c r="I414" i="1"/>
  <c r="I413" i="1" s="1"/>
  <c r="H414" i="1"/>
  <c r="H413" i="1" s="1"/>
  <c r="G413" i="1"/>
  <c r="F413" i="1"/>
  <c r="E413" i="1"/>
  <c r="D413" i="1"/>
  <c r="I412" i="1"/>
  <c r="H412" i="1"/>
  <c r="I411" i="1"/>
  <c r="H411" i="1"/>
  <c r="I410" i="1"/>
  <c r="H410" i="1"/>
  <c r="G409" i="1"/>
  <c r="F409" i="1"/>
  <c r="E409" i="1"/>
  <c r="D409" i="1"/>
  <c r="I408" i="1"/>
  <c r="H408" i="1"/>
  <c r="I407" i="1"/>
  <c r="H407" i="1"/>
  <c r="I406" i="1"/>
  <c r="H406" i="1"/>
  <c r="I405" i="1"/>
  <c r="H405" i="1"/>
  <c r="G404" i="1"/>
  <c r="F404" i="1"/>
  <c r="E404" i="1"/>
  <c r="D404" i="1"/>
  <c r="I403" i="1"/>
  <c r="H403" i="1"/>
  <c r="I402" i="1"/>
  <c r="H402" i="1"/>
  <c r="I398" i="1"/>
  <c r="H398" i="1"/>
  <c r="I397" i="1"/>
  <c r="H397" i="1"/>
  <c r="G396" i="1"/>
  <c r="I396" i="1" s="1"/>
  <c r="F396" i="1"/>
  <c r="H396" i="1" s="1"/>
  <c r="I393" i="1"/>
  <c r="H393" i="1"/>
  <c r="G392" i="1"/>
  <c r="F392" i="1"/>
  <c r="E392" i="1"/>
  <c r="D392" i="1"/>
  <c r="I391" i="1"/>
  <c r="H391" i="1"/>
  <c r="I390" i="1"/>
  <c r="H390" i="1"/>
  <c r="I389" i="1"/>
  <c r="H389" i="1"/>
  <c r="G388" i="1"/>
  <c r="F388" i="1"/>
  <c r="E388" i="1"/>
  <c r="D388" i="1"/>
  <c r="I387" i="1"/>
  <c r="H387" i="1"/>
  <c r="I386" i="1"/>
  <c r="H386" i="1"/>
  <c r="I385" i="1"/>
  <c r="H385" i="1"/>
  <c r="I384" i="1"/>
  <c r="H384" i="1"/>
  <c r="G383" i="1"/>
  <c r="F383" i="1"/>
  <c r="E383" i="1"/>
  <c r="E378" i="1" s="1"/>
  <c r="E379" i="1" s="1"/>
  <c r="I379" i="1" s="1"/>
  <c r="D383" i="1"/>
  <c r="D378" i="1" s="1"/>
  <c r="D379" i="1" s="1"/>
  <c r="H379" i="1" s="1"/>
  <c r="I382" i="1"/>
  <c r="H382" i="1"/>
  <c r="I381" i="1"/>
  <c r="H381" i="1"/>
  <c r="G377" i="1"/>
  <c r="F377" i="1"/>
  <c r="E377" i="1"/>
  <c r="D377" i="1"/>
  <c r="G376" i="1"/>
  <c r="F376" i="1"/>
  <c r="E376" i="1"/>
  <c r="D376" i="1"/>
  <c r="I372" i="1"/>
  <c r="H372" i="1"/>
  <c r="G371" i="1"/>
  <c r="G370" i="1" s="1"/>
  <c r="F371" i="1"/>
  <c r="F370" i="1" s="1"/>
  <c r="E371" i="1"/>
  <c r="E370" i="1" s="1"/>
  <c r="D371" i="1"/>
  <c r="D370" i="1" s="1"/>
  <c r="G369" i="1"/>
  <c r="F369" i="1"/>
  <c r="E369" i="1"/>
  <c r="D369" i="1"/>
  <c r="G368" i="1"/>
  <c r="F368" i="1"/>
  <c r="E368" i="1"/>
  <c r="D368" i="1"/>
  <c r="G367" i="1"/>
  <c r="F367" i="1"/>
  <c r="E367" i="1"/>
  <c r="D367" i="1"/>
  <c r="G365" i="1"/>
  <c r="F365" i="1"/>
  <c r="E365" i="1"/>
  <c r="D365" i="1"/>
  <c r="G364" i="1"/>
  <c r="F364" i="1"/>
  <c r="E364" i="1"/>
  <c r="D364" i="1"/>
  <c r="G363" i="1"/>
  <c r="F363" i="1"/>
  <c r="E363" i="1"/>
  <c r="D363" i="1"/>
  <c r="G362" i="1"/>
  <c r="F362" i="1"/>
  <c r="E362" i="1"/>
  <c r="D362" i="1"/>
  <c r="G360" i="1"/>
  <c r="F360" i="1"/>
  <c r="E360" i="1"/>
  <c r="D360" i="1"/>
  <c r="G359" i="1"/>
  <c r="F359" i="1"/>
  <c r="E359" i="1"/>
  <c r="D359" i="1"/>
  <c r="G68" i="1" l="1"/>
  <c r="H86" i="1"/>
  <c r="D30" i="1"/>
  <c r="E30" i="1"/>
  <c r="F30" i="1"/>
  <c r="F29" i="1" s="1"/>
  <c r="G30" i="1"/>
  <c r="G29" i="1" s="1"/>
  <c r="I16" i="1"/>
  <c r="I18" i="1"/>
  <c r="I86" i="1"/>
  <c r="F490" i="1"/>
  <c r="G37" i="1"/>
  <c r="I35" i="1"/>
  <c r="F23" i="1"/>
  <c r="D37" i="1"/>
  <c r="I26" i="1"/>
  <c r="H20" i="1"/>
  <c r="H26" i="1"/>
  <c r="F37" i="1"/>
  <c r="E37" i="1"/>
  <c r="I37" i="1" s="1"/>
  <c r="E441" i="1"/>
  <c r="I25" i="1"/>
  <c r="G23" i="1"/>
  <c r="F69" i="1"/>
  <c r="F68" i="1" s="1"/>
  <c r="I24" i="1"/>
  <c r="E23" i="1"/>
  <c r="H18" i="1"/>
  <c r="H24" i="1"/>
  <c r="D23" i="1"/>
  <c r="H19" i="1"/>
  <c r="H25" i="1"/>
  <c r="I21" i="1"/>
  <c r="G436" i="1"/>
  <c r="I436" i="1" s="1"/>
  <c r="G32" i="1"/>
  <c r="G31" i="1" s="1"/>
  <c r="H22" i="1"/>
  <c r="H21" i="1"/>
  <c r="D490" i="1"/>
  <c r="E15" i="1"/>
  <c r="E34" i="1"/>
  <c r="F436" i="1"/>
  <c r="H436" i="1" s="1"/>
  <c r="F32" i="1"/>
  <c r="F31" i="1" s="1"/>
  <c r="H35" i="1"/>
  <c r="H515" i="1"/>
  <c r="H504" i="1" s="1"/>
  <c r="D34" i="1"/>
  <c r="F34" i="1"/>
  <c r="F33" i="1" s="1"/>
  <c r="G34" i="1"/>
  <c r="G33" i="1" s="1"/>
  <c r="D628" i="1"/>
  <c r="D40" i="1"/>
  <c r="I496" i="1"/>
  <c r="I493" i="1" s="1"/>
  <c r="H522" i="1"/>
  <c r="H496" i="1"/>
  <c r="H493" i="1" s="1"/>
  <c r="G366" i="1"/>
  <c r="I525" i="1"/>
  <c r="I522" i="1" s="1"/>
  <c r="F366" i="1"/>
  <c r="H189" i="1"/>
  <c r="H188" i="1" s="1"/>
  <c r="I553" i="1"/>
  <c r="I539" i="1" s="1"/>
  <c r="G553" i="1"/>
  <c r="G539" i="1" s="1"/>
  <c r="I634" i="1"/>
  <c r="I623" i="1"/>
  <c r="I617" i="1" s="1"/>
  <c r="E631" i="1"/>
  <c r="H634" i="1"/>
  <c r="H623" i="1"/>
  <c r="H617" i="1" s="1"/>
  <c r="I574" i="1"/>
  <c r="H574" i="1"/>
  <c r="I93" i="1"/>
  <c r="I92" i="1" s="1"/>
  <c r="I479" i="1"/>
  <c r="H93" i="1"/>
  <c r="H92" i="1" s="1"/>
  <c r="E361" i="1"/>
  <c r="G378" i="1"/>
  <c r="E400" i="1"/>
  <c r="I400" i="1" s="1"/>
  <c r="D443" i="1"/>
  <c r="I285" i="1"/>
  <c r="I284" i="1" s="1"/>
  <c r="I141" i="1"/>
  <c r="I140" i="1" s="1"/>
  <c r="H285" i="1"/>
  <c r="H284" i="1" s="1"/>
  <c r="H545" i="1"/>
  <c r="H553" i="1"/>
  <c r="H359" i="1"/>
  <c r="H377" i="1"/>
  <c r="H418" i="1"/>
  <c r="I559" i="1"/>
  <c r="H376" i="1"/>
  <c r="I189" i="1"/>
  <c r="I188" i="1" s="1"/>
  <c r="E69" i="1"/>
  <c r="E68" i="1" s="1"/>
  <c r="I545" i="1"/>
  <c r="H141" i="1"/>
  <c r="H140" i="1" s="1"/>
  <c r="I237" i="1"/>
  <c r="I236" i="1" s="1"/>
  <c r="H333" i="1"/>
  <c r="H332" i="1" s="1"/>
  <c r="I467" i="1"/>
  <c r="I433" i="1"/>
  <c r="I333" i="1"/>
  <c r="I332" i="1" s="1"/>
  <c r="H237" i="1"/>
  <c r="H236" i="1" s="1"/>
  <c r="G430" i="1"/>
  <c r="H400" i="1"/>
  <c r="H409" i="1"/>
  <c r="H309" i="1"/>
  <c r="H308" i="1" s="1"/>
  <c r="H261" i="1"/>
  <c r="H260" i="1" s="1"/>
  <c r="H213" i="1"/>
  <c r="H212" i="1" s="1"/>
  <c r="H165" i="1"/>
  <c r="H164" i="1" s="1"/>
  <c r="H117" i="1"/>
  <c r="H116" i="1" s="1"/>
  <c r="I431" i="1"/>
  <c r="I450" i="1"/>
  <c r="I359" i="1"/>
  <c r="I362" i="1"/>
  <c r="I364" i="1"/>
  <c r="I367" i="1"/>
  <c r="I369" i="1"/>
  <c r="H463" i="1"/>
  <c r="H432" i="1"/>
  <c r="D476" i="1"/>
  <c r="I432" i="1"/>
  <c r="D69" i="1"/>
  <c r="D68" i="1" s="1"/>
  <c r="I309" i="1"/>
  <c r="I308" i="1" s="1"/>
  <c r="I261" i="1"/>
  <c r="I260" i="1" s="1"/>
  <c r="I213" i="1"/>
  <c r="I212" i="1" s="1"/>
  <c r="I165" i="1"/>
  <c r="I164" i="1" s="1"/>
  <c r="I117" i="1"/>
  <c r="I116" i="1" s="1"/>
  <c r="I371" i="1"/>
  <c r="I370" i="1" s="1"/>
  <c r="I360" i="1"/>
  <c r="I363" i="1"/>
  <c r="I365" i="1"/>
  <c r="I368" i="1"/>
  <c r="H364" i="1"/>
  <c r="H431" i="1"/>
  <c r="H433" i="1"/>
  <c r="H442" i="1"/>
  <c r="H441" i="1" s="1"/>
  <c r="I425" i="1"/>
  <c r="H89" i="1"/>
  <c r="I79" i="1"/>
  <c r="I73" i="1" s="1"/>
  <c r="H362" i="1"/>
  <c r="E430" i="1"/>
  <c r="H423" i="1"/>
  <c r="F443" i="1"/>
  <c r="G443" i="1"/>
  <c r="H79" i="1"/>
  <c r="H73" i="1" s="1"/>
  <c r="H69" i="1" s="1"/>
  <c r="H68" i="1" s="1"/>
  <c r="H371" i="1"/>
  <c r="H370" i="1" s="1"/>
  <c r="D375" i="1"/>
  <c r="H360" i="1"/>
  <c r="H363" i="1"/>
  <c r="H365" i="1"/>
  <c r="H368" i="1"/>
  <c r="I89" i="1"/>
  <c r="D361" i="1"/>
  <c r="F378" i="1"/>
  <c r="H392" i="1"/>
  <c r="G424" i="1"/>
  <c r="H446" i="1"/>
  <c r="H443" i="1" s="1"/>
  <c r="I452" i="1"/>
  <c r="F460" i="1"/>
  <c r="I484" i="1"/>
  <c r="G375" i="1"/>
  <c r="I383" i="1"/>
  <c r="I388" i="1"/>
  <c r="I404" i="1"/>
  <c r="I409" i="1"/>
  <c r="H428" i="1"/>
  <c r="F430" i="1"/>
  <c r="I423" i="1"/>
  <c r="E460" i="1"/>
  <c r="E476" i="1"/>
  <c r="I376" i="1"/>
  <c r="I446" i="1"/>
  <c r="E366" i="1"/>
  <c r="H404" i="1"/>
  <c r="H369" i="1"/>
  <c r="D424" i="1"/>
  <c r="D430" i="1"/>
  <c r="H454" i="1"/>
  <c r="H467" i="1"/>
  <c r="H484" i="1"/>
  <c r="G361" i="1"/>
  <c r="I377" i="1"/>
  <c r="G476" i="1"/>
  <c r="I428" i="1"/>
  <c r="F424" i="1"/>
  <c r="E443" i="1"/>
  <c r="D460" i="1"/>
  <c r="H474" i="1"/>
  <c r="F375" i="1"/>
  <c r="H388" i="1"/>
  <c r="F394" i="1"/>
  <c r="H394" i="1" s="1"/>
  <c r="I418" i="1"/>
  <c r="E424" i="1"/>
  <c r="I435" i="1"/>
  <c r="I434" i="1" s="1"/>
  <c r="G460" i="1"/>
  <c r="F476" i="1"/>
  <c r="F361" i="1"/>
  <c r="D366" i="1"/>
  <c r="H367" i="1"/>
  <c r="E375" i="1"/>
  <c r="I392" i="1"/>
  <c r="H422" i="1"/>
  <c r="I437" i="1"/>
  <c r="I438" i="1"/>
  <c r="I463" i="1"/>
  <c r="H479" i="1"/>
  <c r="H438" i="1"/>
  <c r="G394" i="1"/>
  <c r="I394" i="1" s="1"/>
  <c r="I422" i="1"/>
  <c r="I442" i="1"/>
  <c r="I441" i="1" s="1"/>
  <c r="I454" i="1"/>
  <c r="H383" i="1"/>
  <c r="H425" i="1"/>
  <c r="H435" i="1"/>
  <c r="H434" i="1" s="1"/>
  <c r="H437" i="1"/>
  <c r="H439" i="1"/>
  <c r="D17" i="1" l="1"/>
  <c r="D421" i="1"/>
  <c r="G421" i="1"/>
  <c r="I69" i="1"/>
  <c r="I68" i="1" s="1"/>
  <c r="E36" i="1"/>
  <c r="F421" i="1"/>
  <c r="G17" i="1"/>
  <c r="G13" i="1" s="1"/>
  <c r="I23" i="1"/>
  <c r="E421" i="1"/>
  <c r="H37" i="1"/>
  <c r="D29" i="1"/>
  <c r="E29" i="1"/>
  <c r="D33" i="1"/>
  <c r="H33" i="1" s="1"/>
  <c r="H34" i="1"/>
  <c r="I15" i="1"/>
  <c r="I14" i="1" s="1"/>
  <c r="E14" i="1"/>
  <c r="E17" i="1"/>
  <c r="F17" i="1"/>
  <c r="F13" i="1" s="1"/>
  <c r="H23" i="1"/>
  <c r="I34" i="1"/>
  <c r="E33" i="1"/>
  <c r="I33" i="1" s="1"/>
  <c r="H40" i="1"/>
  <c r="D36" i="1"/>
  <c r="I366" i="1"/>
  <c r="E490" i="1"/>
  <c r="H366" i="1"/>
  <c r="G490" i="1"/>
  <c r="H490" i="1"/>
  <c r="H631" i="1"/>
  <c r="I631" i="1"/>
  <c r="I361" i="1"/>
  <c r="I476" i="1"/>
  <c r="I430" i="1"/>
  <c r="H378" i="1"/>
  <c r="I460" i="1"/>
  <c r="I378" i="1"/>
  <c r="H430" i="1"/>
  <c r="I424" i="1"/>
  <c r="H399" i="1"/>
  <c r="H460" i="1"/>
  <c r="I443" i="1"/>
  <c r="I399" i="1"/>
  <c r="H476" i="1"/>
  <c r="I375" i="1"/>
  <c r="H375" i="1"/>
  <c r="H424" i="1"/>
  <c r="G356" i="1"/>
  <c r="G373" i="1" s="1"/>
  <c r="D356" i="1"/>
  <c r="D357" i="1" s="1"/>
  <c r="H361" i="1"/>
  <c r="E356" i="1"/>
  <c r="E357" i="1" s="1"/>
  <c r="I421" i="1" l="1"/>
  <c r="H421" i="1"/>
  <c r="H357" i="1"/>
  <c r="D32" i="1"/>
  <c r="I357" i="1"/>
  <c r="E32" i="1"/>
  <c r="H373" i="1"/>
  <c r="F41" i="1"/>
  <c r="I373" i="1"/>
  <c r="G41" i="1"/>
  <c r="I490" i="1"/>
  <c r="I356" i="1"/>
  <c r="H356" i="1"/>
  <c r="I674" i="1"/>
  <c r="H674" i="1"/>
  <c r="I673" i="1"/>
  <c r="H673" i="1"/>
  <c r="G672" i="1"/>
  <c r="F672" i="1"/>
  <c r="E672" i="1"/>
  <c r="D672" i="1"/>
  <c r="I671" i="1"/>
  <c r="H671" i="1"/>
  <c r="I670" i="1"/>
  <c r="H670" i="1"/>
  <c r="G669" i="1"/>
  <c r="F669" i="1"/>
  <c r="E669" i="1"/>
  <c r="D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G662" i="1"/>
  <c r="F662" i="1"/>
  <c r="E662" i="1"/>
  <c r="D662" i="1"/>
  <c r="I661" i="1"/>
  <c r="H661" i="1"/>
  <c r="I660" i="1"/>
  <c r="H660" i="1"/>
  <c r="I659" i="1"/>
  <c r="H659" i="1"/>
  <c r="I658" i="1"/>
  <c r="H658" i="1"/>
  <c r="I657" i="1"/>
  <c r="H657" i="1"/>
  <c r="I655" i="1"/>
  <c r="H655" i="1"/>
  <c r="I654" i="1"/>
  <c r="I653" i="1" s="1"/>
  <c r="H654" i="1"/>
  <c r="H653" i="1" s="1"/>
  <c r="G653" i="1"/>
  <c r="F653" i="1"/>
  <c r="E653" i="1"/>
  <c r="D653" i="1"/>
  <c r="I67" i="1"/>
  <c r="H67" i="1"/>
  <c r="I66" i="1"/>
  <c r="H66" i="1"/>
  <c r="G65" i="1"/>
  <c r="F65" i="1"/>
  <c r="E65" i="1"/>
  <c r="D65" i="1"/>
  <c r="I64" i="1"/>
  <c r="H64" i="1"/>
  <c r="I63" i="1"/>
  <c r="H63" i="1"/>
  <c r="G62" i="1"/>
  <c r="F62" i="1"/>
  <c r="E62" i="1"/>
  <c r="D62" i="1"/>
  <c r="I61" i="1"/>
  <c r="I30" i="1" s="1"/>
  <c r="I29" i="1" s="1"/>
  <c r="H61" i="1"/>
  <c r="H30" i="1" s="1"/>
  <c r="H29" i="1" s="1"/>
  <c r="I60" i="1"/>
  <c r="H60" i="1"/>
  <c r="I59" i="1"/>
  <c r="H59" i="1"/>
  <c r="I58" i="1"/>
  <c r="H58" i="1"/>
  <c r="I57" i="1"/>
  <c r="H57" i="1"/>
  <c r="I56" i="1"/>
  <c r="H56" i="1"/>
  <c r="G55" i="1"/>
  <c r="G49" i="1" s="1"/>
  <c r="F55" i="1"/>
  <c r="F49" i="1" s="1"/>
  <c r="E55" i="1"/>
  <c r="E49" i="1" s="1"/>
  <c r="D55" i="1"/>
  <c r="D49" i="1" s="1"/>
  <c r="I54" i="1"/>
  <c r="H54" i="1"/>
  <c r="I53" i="1"/>
  <c r="H53" i="1"/>
  <c r="I52" i="1"/>
  <c r="H52" i="1"/>
  <c r="I51" i="1"/>
  <c r="H51" i="1"/>
  <c r="I50" i="1"/>
  <c r="H50" i="1"/>
  <c r="I48" i="1"/>
  <c r="H48" i="1"/>
  <c r="H16" i="1" s="1"/>
  <c r="I47" i="1"/>
  <c r="I46" i="1" s="1"/>
  <c r="H47" i="1"/>
  <c r="G46" i="1"/>
  <c r="F46" i="1"/>
  <c r="E46" i="1"/>
  <c r="D46" i="1"/>
  <c r="I17" i="1" l="1"/>
  <c r="H17" i="1"/>
  <c r="H46" i="1"/>
  <c r="H15" i="1"/>
  <c r="H14" i="1" s="1"/>
  <c r="I41" i="1"/>
  <c r="I36" i="1" s="1"/>
  <c r="G36" i="1"/>
  <c r="G11" i="1" s="1"/>
  <c r="D31" i="1"/>
  <c r="H32" i="1"/>
  <c r="H31" i="1" s="1"/>
  <c r="H41" i="1"/>
  <c r="H36" i="1" s="1"/>
  <c r="F36" i="1"/>
  <c r="F11" i="1" s="1"/>
  <c r="I32" i="1"/>
  <c r="I31" i="1" s="1"/>
  <c r="E31" i="1"/>
  <c r="E13" i="1" s="1"/>
  <c r="E11" i="1" s="1"/>
  <c r="F656" i="1"/>
  <c r="D656" i="1"/>
  <c r="G656" i="1"/>
  <c r="E656" i="1"/>
  <c r="I628" i="1"/>
  <c r="H662" i="1"/>
  <c r="H656" i="1" s="1"/>
  <c r="H669" i="1"/>
  <c r="H672" i="1"/>
  <c r="I65" i="1"/>
  <c r="H55" i="1"/>
  <c r="H49" i="1" s="1"/>
  <c r="H62" i="1"/>
  <c r="I662" i="1"/>
  <c r="I656" i="1" s="1"/>
  <c r="I669" i="1"/>
  <c r="I672" i="1"/>
  <c r="H65" i="1"/>
  <c r="F45" i="1"/>
  <c r="F44" i="1" s="1"/>
  <c r="E45" i="1"/>
  <c r="E44" i="1" s="1"/>
  <c r="D45" i="1"/>
  <c r="D44" i="1" s="1"/>
  <c r="G45" i="1"/>
  <c r="G44" i="1" s="1"/>
  <c r="I55" i="1"/>
  <c r="I49" i="1" s="1"/>
  <c r="I62" i="1"/>
  <c r="H13" i="1" l="1"/>
  <c r="H11" i="1" s="1"/>
  <c r="D13" i="1"/>
  <c r="D11" i="1" s="1"/>
  <c r="I13" i="1"/>
  <c r="I11" i="1" s="1"/>
  <c r="G652" i="1"/>
  <c r="G651" i="1" s="1"/>
  <c r="H652" i="1"/>
  <c r="H651" i="1" s="1"/>
  <c r="F652" i="1"/>
  <c r="D614" i="1"/>
  <c r="D652" i="1"/>
  <c r="E652" i="1"/>
  <c r="H45" i="1"/>
  <c r="H44" i="1" s="1"/>
  <c r="I45" i="1"/>
  <c r="I44" i="1" s="1"/>
  <c r="I652" i="1"/>
  <c r="I651" i="1" s="1"/>
  <c r="G675" i="1"/>
  <c r="F675" i="1"/>
  <c r="I676" i="1"/>
  <c r="H676" i="1"/>
  <c r="E651" i="1" l="1"/>
  <c r="D651" i="1"/>
  <c r="F651" i="1"/>
  <c r="F614" i="1"/>
  <c r="I675" i="1"/>
  <c r="H675" i="1"/>
  <c r="G614" i="1" l="1"/>
  <c r="H614" i="1"/>
  <c r="I614" i="1"/>
  <c r="E614" i="1"/>
</calcChain>
</file>

<file path=xl/sharedStrings.xml><?xml version="1.0" encoding="utf-8"?>
<sst xmlns="http://schemas.openxmlformats.org/spreadsheetml/2006/main" count="742" uniqueCount="148">
  <si>
    <t>(найменування головного розпорядника коштів державного бюджету)</t>
  </si>
  <si>
    <t>(тис. грн.)</t>
  </si>
  <si>
    <t>Код програмної класифікації видатків та кредитування бюджету / код економічної класифікації видатків бюджету або код кредитування бюджету </t>
  </si>
  <si>
    <t>Код функціональної класифікації видатків та кредитування бюджету </t>
  </si>
  <si>
    <t>Найменування згідно з програмною класифікацією видатків та кредитування бюджету </t>
  </si>
  <si>
    <t>Спеціальний фонд </t>
  </si>
  <si>
    <t>Разом </t>
  </si>
  <si>
    <t>1 </t>
  </si>
  <si>
    <t>2 </t>
  </si>
  <si>
    <t>3 </t>
  </si>
  <si>
    <t>4 </t>
  </si>
  <si>
    <t>5 </t>
  </si>
  <si>
    <t>6 </t>
  </si>
  <si>
    <t>7 </t>
  </si>
  <si>
    <t>8 </t>
  </si>
  <si>
    <t>9 </t>
  </si>
  <si>
    <t>Видатки всього за головним розпорядником коштів державного бюджету:</t>
  </si>
  <si>
    <t>в т. ч. </t>
  </si>
  <si>
    <t>1110 </t>
  </si>
  <si>
    <t>Загальний  фонд </t>
  </si>
  <si>
    <t>за 2016 рік</t>
  </si>
  <si>
    <t>Святошинська районна в місті Києві державна адміністрація</t>
  </si>
  <si>
    <t>080400</t>
  </si>
  <si>
    <t>Спеціалізована амбулаторно-поліклінічна допомога населенню</t>
  </si>
  <si>
    <t>080800</t>
  </si>
  <si>
    <t>Первинна медична допомога населенню</t>
  </si>
  <si>
    <t>план на 2016 рік з урахуванням внесених змін </t>
  </si>
  <si>
    <t>касове виконання за 2016 рік </t>
  </si>
  <si>
    <t>090412</t>
  </si>
  <si>
    <t>Надання додаткової соціальної допомоги окремим категоріям громадян та проведення соціальних заходів</t>
  </si>
  <si>
    <t>091209</t>
  </si>
  <si>
    <t>Соціальний захист ветеранів війни та праці</t>
  </si>
  <si>
    <t>090501</t>
  </si>
  <si>
    <t>Організація та проведення громадських робіт</t>
  </si>
  <si>
    <t>091204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</si>
  <si>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</si>
  <si>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091214</t>
  </si>
  <si>
    <t>Надання соціальних послуг установами, закладами, ствоерними місцевими органами влади</t>
  </si>
  <si>
    <t>150118</t>
  </si>
  <si>
    <t>080000</t>
  </si>
  <si>
    <t>090000</t>
  </si>
  <si>
    <t>Органи виконавчої влади в місті Києві</t>
  </si>
  <si>
    <t>Поточні видатки</t>
  </si>
  <si>
    <t xml:space="preserve">Оплата праці </t>
  </si>
  <si>
    <t>заробітна плата</t>
  </si>
  <si>
    <t>нарахування на заробітну плату</t>
  </si>
  <si>
    <t>використання товарів і послуг</t>
  </si>
  <si>
    <t>предмети, матеріали, обладнання та інвентар</t>
  </si>
  <si>
    <t>медикаменти та перев"язувальні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</si>
  <si>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</si>
  <si>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</si>
  <si>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</si>
  <si>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комунальних  послуг та  енергоносіїв</t>
  </si>
  <si>
    <t xml:space="preserve">оплата теплопостачання </t>
  </si>
  <si>
    <t>оплата водопостачання  та водовідведення</t>
  </si>
  <si>
    <t>оплата електроенергії</t>
  </si>
  <si>
    <t>оплата природного газу</t>
  </si>
  <si>
    <t>оплата енергосервісу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</si>
  <si>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</si>
  <si>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</si>
  <si>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інші виплати населенню</t>
  </si>
  <si>
    <t>інші поточні видатки</t>
  </si>
  <si>
    <t xml:space="preserve">капітальні видатки </t>
  </si>
  <si>
    <t xml:space="preserve">придбання  обладнання і предметів довгострокового користування </t>
  </si>
  <si>
    <t>капітальний  ремонт інших об"єктів</t>
  </si>
  <si>
    <t>Освіта</t>
  </si>
  <si>
    <t>Дошкільна освіта</t>
  </si>
  <si>
    <t>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колегіумами</t>
  </si>
  <si>
    <t>Надання загальної середньої освіти вечірніми (змінними) школами</t>
  </si>
  <si>
    <t>Забезпечення належних умов для виховання та розвитку дітей-сиріт і дітей, позбавлених батьківського піклування, в дитячих будинках сімейного типу та приймних сім"ях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</si>
  <si>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</si>
  <si>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Надання позашкільної освіти позашкільними закладами освіти, заходи із позашкільної освіти з дітьми</t>
  </si>
  <si>
    <t>Методичне забезпеченя діяльності навчальних закладів та інші заходи в галузі освіти</t>
  </si>
  <si>
    <t>Централізоване ведення бухгалтерського обліку</t>
  </si>
  <si>
    <t>Здійснення централізованого господарського обслуговування</t>
  </si>
  <si>
    <t>Утримання інших закладів освіти</t>
  </si>
  <si>
    <t>Надання допомоги дітям-сиротам та дітям, позбавленим батьківського піклування, яким виповнюється 18 років</t>
  </si>
  <si>
    <t>Капітальні вкладення</t>
  </si>
  <si>
    <t>капітальне будівництво (придбанн) інших об"єктів</t>
  </si>
  <si>
    <t>0190</t>
  </si>
  <si>
    <t>Субсидії та поточні трансферти підприємствам (установам, організаціям)</t>
  </si>
  <si>
    <t>в т.ч.:</t>
  </si>
  <si>
    <t>Виплата пенсій і допомоги</t>
  </si>
  <si>
    <t>Капітальні трансферти підприємствам (установам, організаціям)</t>
  </si>
  <si>
    <t>дослідження і розробки, окремі заходитпо реалізації державних (регіональних) програм</t>
  </si>
  <si>
    <t>поточні трансферти</t>
  </si>
  <si>
    <t>субсидії та поточні трансферти підприємствам (установам, організаціям)</t>
  </si>
  <si>
    <t>капітальні трансферти населенню</t>
  </si>
  <si>
    <t>дслідження і розробки, окремі заходитпо реалізації державних (регіональних) програм</t>
  </si>
  <si>
    <t>Будівництво та придбання житла для окремих категорій населення</t>
  </si>
  <si>
    <t>110000</t>
  </si>
  <si>
    <t>Заробітна плата</t>
  </si>
  <si>
    <t>Нарахування на заробітну плату</t>
  </si>
  <si>
    <t>Використання товарів і послуг</t>
  </si>
  <si>
    <t>Предмети, матеріали, обладнання та інвентар</t>
  </si>
  <si>
    <t>Оплата послуг (крім комунальних)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</si>
  <si>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</si>
  <si>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</si>
  <si>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</si>
  <si>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</si>
  <si>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</si>
  <si>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Дослідження і розробки, видатки (регіонального) значення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</si>
  <si>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</si>
  <si>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</si>
  <si>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t>капітальний ремонт інших об'єктів</t>
  </si>
  <si>
    <t>110103</t>
  </si>
  <si>
    <t>"Філармонії, музичні колективи і ансамблі та інші мистецькі заклади та заходи"</t>
  </si>
  <si>
    <t>110201</t>
  </si>
  <si>
    <t>Бібліотеки</t>
  </si>
  <si>
    <t>110204</t>
  </si>
  <si>
    <t>Палаци і будинки культури, клуби та інші заклади клубного типу</t>
  </si>
  <si>
    <t>110205</t>
  </si>
  <si>
    <t>Школи естетичного виховання дітей</t>
  </si>
  <si>
    <t>110502</t>
  </si>
  <si>
    <t>Інші культурно-освітні заклади та заходи</t>
  </si>
  <si>
    <t>130000</t>
  </si>
  <si>
    <t>130107</t>
  </si>
  <si>
    <t>130115</t>
  </si>
  <si>
    <t xml:space="preserve">  Утримання та навчально-тренувальна робота комунальних дитячо-юнацьких спортивних шкіл</t>
  </si>
  <si>
    <t>Медикаменти та перев"язувальні матеріали</t>
  </si>
  <si>
    <t>Продукти харчування</t>
  </si>
  <si>
    <t>Видатки на відрядження</t>
  </si>
  <si>
    <t>"Забезпечення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регіону"</t>
  </si>
  <si>
    <t>091101</t>
  </si>
  <si>
    <t>Утримання центрів соціальних служб для сім'ї, дітей та молоді</t>
  </si>
  <si>
    <t>091103</t>
  </si>
  <si>
    <t>Соціальні програми і заходи державних органів у справах молоді</t>
  </si>
  <si>
    <t>091105</t>
  </si>
  <si>
    <t>Утримання клубів для пдлітків за місцем проживання</t>
  </si>
  <si>
    <t>091107</t>
  </si>
  <si>
    <t>Соціальні програми і заходи державних органів у справах сім'ї</t>
  </si>
  <si>
    <t>Забезпечення надійного та безперебійного функціонування житлово-експлуатаційного господарства</t>
  </si>
  <si>
    <t>Капітальний  ремонт інших об"єктів</t>
  </si>
  <si>
    <t>Капітальний ремонт об’єктів житлового господарства</t>
  </si>
  <si>
    <t>Капітальний ремонт житлового фонду (приміщень)</t>
  </si>
  <si>
    <t>Фінансова підтримка об'єктів житлово-комунального господарства</t>
  </si>
  <si>
    <t>Благоустрій міст, сіл, селищ</t>
  </si>
  <si>
    <t>Цільові фонди, утворені Верховною Радою Автономної Республіки Крим, органами місцевого самоврядування і місцевими органами виконавчої влади</t>
  </si>
  <si>
    <t>100000</t>
  </si>
  <si>
    <t>Інформація про використання бюджетних коштів</t>
  </si>
  <si>
    <r>
      <t>в т. ч. за бюджетними програмами</t>
    </r>
    <r>
      <rPr>
        <sz val="11"/>
        <color theme="1"/>
        <rFont val="Times New Roman"/>
        <family val="1"/>
        <charset val="204"/>
      </rPr>
      <t> </t>
    </r>
  </si>
  <si>
    <t>Охорона здоров"я</t>
  </si>
  <si>
    <t>Соціальний захист</t>
  </si>
  <si>
    <t>Молодіжні програми</t>
  </si>
  <si>
    <t>Культура  та мистецтво</t>
  </si>
  <si>
    <t>Фізична культура та спорт</t>
  </si>
  <si>
    <t>Житлово-комунальне господарство</t>
  </si>
  <si>
    <t xml:space="preserve">придбання обладнання і предметів довгострокового користування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</si>
</sst>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9" fillId="0" borderId="0"/>
  </cellStyleXfs>
  <cellXfs count="212">
    <xf numFmtId="0" fontId="0" fillId="0" borderId="0" xfId="0"/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0" fillId="0" borderId="0" xfId="1" applyNumberFormat="1" applyFont="1" applyBorder="1" applyAlignment="1">
      <alignment horizontal="center" wrapText="1"/>
    </xf>
    <xf numFmtId="164" fontId="5" fillId="3" borderId="12" xfId="0" applyNumberFormat="1" applyFont="1" applyFill="1" applyBorder="1" applyAlignment="1">
      <alignment horizontal="center" vertical="top" wrapText="1"/>
    </xf>
    <xf numFmtId="164" fontId="5" fillId="2" borderId="12" xfId="0" applyNumberFormat="1" applyFont="1" applyFill="1" applyBorder="1" applyAlignment="1">
      <alignment horizontal="center" vertical="top" wrapText="1"/>
    </xf>
    <xf numFmtId="164" fontId="5" fillId="0" borderId="12" xfId="0" applyNumberFormat="1" applyFont="1" applyBorder="1" applyAlignment="1">
      <alignment horizontal="center" vertical="top" wrapText="1"/>
    </xf>
    <xf numFmtId="0" fontId="3" fillId="0" borderId="0" xfId="0" applyFont="1"/>
    <xf numFmtId="0" fontId="11" fillId="0" borderId="0" xfId="1" applyNumberFormat="1" applyFont="1" applyBorder="1" applyAlignment="1">
      <alignment wrapText="1"/>
    </xf>
    <xf numFmtId="0" fontId="5" fillId="0" borderId="12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1" applyNumberFormat="1" applyFont="1" applyBorder="1" applyAlignment="1">
      <alignment wrapText="1"/>
    </xf>
    <xf numFmtId="164" fontId="11" fillId="0" borderId="0" xfId="1" applyNumberFormat="1" applyFont="1" applyBorder="1" applyAlignment="1">
      <alignment wrapText="1"/>
    </xf>
    <xf numFmtId="164" fontId="13" fillId="0" borderId="0" xfId="0" applyNumberFormat="1" applyFont="1" applyAlignment="1">
      <alignment horizontal="center"/>
    </xf>
    <xf numFmtId="0" fontId="13" fillId="0" borderId="0" xfId="0" applyFont="1"/>
    <xf numFmtId="49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top" wrapText="1"/>
    </xf>
    <xf numFmtId="164" fontId="0" fillId="2" borderId="12" xfId="0" applyNumberFormat="1" applyFont="1" applyFill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4" fontId="5" fillId="3" borderId="12" xfId="0" applyNumberFormat="1" applyFont="1" applyFill="1" applyBorder="1" applyAlignment="1">
      <alignment horizontal="center" vertical="top" wrapText="1"/>
    </xf>
    <xf numFmtId="4" fontId="0" fillId="2" borderId="12" xfId="0" applyNumberFormat="1" applyFont="1" applyFill="1" applyBorder="1" applyAlignment="1">
      <alignment horizontal="center"/>
    </xf>
    <xf numFmtId="4" fontId="0" fillId="0" borderId="1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right" vertical="center" wrapText="1"/>
    </xf>
    <xf numFmtId="164" fontId="7" fillId="0" borderId="12" xfId="1" applyNumberFormat="1" applyFont="1" applyBorder="1" applyAlignment="1">
      <alignment horizontal="right" vertical="center" wrapText="1"/>
    </xf>
    <xf numFmtId="164" fontId="13" fillId="3" borderId="12" xfId="0" applyNumberFormat="1" applyFont="1" applyFill="1" applyBorder="1" applyAlignment="1">
      <alignment horizontal="right" vertical="center" wrapText="1"/>
    </xf>
    <xf numFmtId="164" fontId="0" fillId="0" borderId="12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0" fillId="0" borderId="13" xfId="0" applyNumberFormat="1" applyFont="1" applyBorder="1" applyAlignment="1">
      <alignment horizontal="right" vertical="center"/>
    </xf>
    <xf numFmtId="164" fontId="5" fillId="0" borderId="8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164" fontId="7" fillId="4" borderId="12" xfId="1" applyNumberFormat="1" applyFont="1" applyFill="1" applyBorder="1" applyAlignment="1">
      <alignment horizontal="right" vertical="center" wrapText="1"/>
    </xf>
    <xf numFmtId="164" fontId="15" fillId="4" borderId="12" xfId="0" applyNumberFormat="1" applyFont="1" applyFill="1" applyBorder="1" applyAlignment="1">
      <alignment horizontal="right" vertical="center" wrapText="1"/>
    </xf>
    <xf numFmtId="164" fontId="7" fillId="0" borderId="12" xfId="0" applyNumberFormat="1" applyFont="1" applyBorder="1" applyAlignment="1">
      <alignment horizontal="center"/>
    </xf>
    <xf numFmtId="0" fontId="17" fillId="0" borderId="0" xfId="1" applyNumberFormat="1" applyFont="1" applyBorder="1" applyAlignment="1">
      <alignment wrapText="1"/>
    </xf>
    <xf numFmtId="4" fontId="5" fillId="0" borderId="0" xfId="0" applyNumberFormat="1" applyFont="1"/>
    <xf numFmtId="4" fontId="8" fillId="0" borderId="0" xfId="1" applyNumberFormat="1" applyFont="1" applyBorder="1" applyAlignment="1">
      <alignment wrapText="1"/>
    </xf>
    <xf numFmtId="4" fontId="7" fillId="0" borderId="0" xfId="1" applyNumberFormat="1" applyFont="1" applyBorder="1" applyAlignment="1">
      <alignment wrapText="1"/>
    </xf>
    <xf numFmtId="164" fontId="7" fillId="2" borderId="12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7" fillId="2" borderId="12" xfId="0" applyNumberFormat="1" applyFont="1" applyFill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7" fillId="0" borderId="12" xfId="0" applyNumberFormat="1" applyFont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justify" vertical="center" wrapText="1"/>
    </xf>
    <xf numFmtId="0" fontId="7" fillId="4" borderId="12" xfId="0" applyFont="1" applyFill="1" applyBorder="1" applyAlignment="1">
      <alignment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0" fontId="5" fillId="4" borderId="12" xfId="0" applyFont="1" applyFill="1" applyBorder="1" applyAlignment="1">
      <alignment horizontal="center" vertical="center" wrapText="1"/>
    </xf>
    <xf numFmtId="49" fontId="5" fillId="4" borderId="12" xfId="0" applyNumberFormat="1" applyFont="1" applyFill="1" applyBorder="1" applyAlignment="1">
      <alignment horizontal="center" vertical="center" wrapText="1"/>
    </xf>
    <xf numFmtId="0" fontId="7" fillId="4" borderId="12" xfId="1" applyNumberFormat="1" applyFont="1" applyFill="1" applyBorder="1" applyAlignment="1">
      <alignment horizontal="left" vertical="center" wrapText="1"/>
    </xf>
    <xf numFmtId="164" fontId="5" fillId="0" borderId="10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justify" vertical="center" wrapText="1"/>
    </xf>
    <xf numFmtId="0" fontId="5" fillId="3" borderId="12" xfId="0" applyFont="1" applyFill="1" applyBorder="1" applyAlignment="1">
      <alignment horizontal="center" vertical="top" wrapText="1"/>
    </xf>
    <xf numFmtId="0" fontId="7" fillId="0" borderId="12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0" fontId="8" fillId="3" borderId="13" xfId="1" applyNumberFormat="1" applyFont="1" applyFill="1" applyBorder="1" applyAlignment="1">
      <alignment horizontal="center" vertical="center" wrapText="1"/>
    </xf>
    <xf numFmtId="164" fontId="8" fillId="3" borderId="13" xfId="1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7" fillId="0" borderId="12" xfId="1" applyNumberFormat="1" applyFont="1" applyFill="1" applyBorder="1" applyAlignment="1">
      <alignment horizontal="center" vertical="center" wrapText="1"/>
    </xf>
    <xf numFmtId="164" fontId="7" fillId="0" borderId="12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164" fontId="7" fillId="0" borderId="12" xfId="1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164" fontId="7" fillId="0" borderId="13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justify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164" fontId="8" fillId="3" borderId="13" xfId="1" applyNumberFormat="1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4" borderId="12" xfId="1" applyNumberFormat="1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0" fontId="7" fillId="4" borderId="13" xfId="1" applyNumberFormat="1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justify" vertical="center" wrapText="1"/>
    </xf>
    <xf numFmtId="0" fontId="5" fillId="4" borderId="3" xfId="0" applyFont="1" applyFill="1" applyBorder="1" applyAlignment="1">
      <alignment horizontal="justify" vertical="center" wrapText="1"/>
    </xf>
    <xf numFmtId="164" fontId="5" fillId="4" borderId="3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justify" vertical="center" wrapText="1"/>
    </xf>
    <xf numFmtId="164" fontId="5" fillId="4" borderId="1" xfId="0" applyNumberFormat="1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justify" vertical="center" wrapText="1"/>
    </xf>
    <xf numFmtId="164" fontId="5" fillId="4" borderId="2" xfId="0" applyNumberFormat="1" applyFont="1" applyFill="1" applyBorder="1" applyAlignment="1">
      <alignment horizontal="right" vertical="center" wrapText="1"/>
    </xf>
    <xf numFmtId="0" fontId="13" fillId="3" borderId="12" xfId="0" applyFont="1" applyFill="1" applyBorder="1" applyAlignment="1">
      <alignment horizontal="center" vertical="top" wrapText="1"/>
    </xf>
    <xf numFmtId="0" fontId="15" fillId="4" borderId="12" xfId="0" applyFont="1" applyFill="1" applyBorder="1" applyAlignment="1">
      <alignment horizontal="center" vertical="center" wrapText="1"/>
    </xf>
    <xf numFmtId="49" fontId="15" fillId="4" borderId="12" xfId="0" applyNumberFormat="1" applyFont="1" applyFill="1" applyBorder="1" applyAlignment="1">
      <alignment horizontal="center" vertical="center" wrapText="1"/>
    </xf>
    <xf numFmtId="0" fontId="7" fillId="4" borderId="12" xfId="1" applyNumberFormat="1" applyFont="1" applyFill="1" applyBorder="1" applyAlignment="1">
      <alignment horizontal="center" vertical="center" wrapText="1"/>
    </xf>
    <xf numFmtId="0" fontId="7" fillId="4" borderId="12" xfId="0" applyNumberFormat="1" applyFont="1" applyFill="1" applyBorder="1" applyAlignment="1">
      <alignment vertical="center" wrapText="1"/>
    </xf>
    <xf numFmtId="49" fontId="15" fillId="4" borderId="12" xfId="0" applyNumberFormat="1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3" borderId="12" xfId="0" applyFont="1" applyFill="1" applyBorder="1" applyAlignment="1">
      <alignment horizontal="left" vertical="top" wrapText="1"/>
    </xf>
    <xf numFmtId="164" fontId="7" fillId="4" borderId="12" xfId="1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49" fontId="5" fillId="4" borderId="14" xfId="0" applyNumberFormat="1" applyFont="1" applyFill="1" applyBorder="1" applyAlignment="1">
      <alignment horizontal="center" vertical="center" wrapText="1"/>
    </xf>
    <xf numFmtId="0" fontId="7" fillId="4" borderId="14" xfId="0" applyNumberFormat="1" applyFont="1" applyFill="1" applyBorder="1" applyAlignment="1">
      <alignment vertical="center" wrapText="1"/>
    </xf>
    <xf numFmtId="164" fontId="7" fillId="4" borderId="14" xfId="1" applyNumberFormat="1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4" fontId="13" fillId="3" borderId="12" xfId="0" applyNumberFormat="1" applyFont="1" applyFill="1" applyBorder="1" applyAlignment="1">
      <alignment horizontal="center" vertical="top" wrapText="1"/>
    </xf>
    <xf numFmtId="49" fontId="13" fillId="3" borderId="12" xfId="0" applyNumberFormat="1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0" fontId="7" fillId="2" borderId="12" xfId="1" applyNumberFormat="1" applyFont="1" applyFill="1" applyBorder="1" applyAlignment="1">
      <alignment horizontal="left" vertical="center" wrapText="1"/>
    </xf>
    <xf numFmtId="164" fontId="7" fillId="2" borderId="12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0" fontId="7" fillId="3" borderId="13" xfId="1" applyNumberFormat="1" applyFont="1" applyFill="1" applyBorder="1" applyAlignment="1">
      <alignment vertical="center" wrapText="1"/>
    </xf>
    <xf numFmtId="164" fontId="7" fillId="3" borderId="13" xfId="1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7" fillId="3" borderId="12" xfId="1" applyNumberFormat="1" applyFont="1" applyFill="1" applyBorder="1" applyAlignment="1">
      <alignment horizontal="left" vertical="center" wrapText="1"/>
    </xf>
    <xf numFmtId="164" fontId="7" fillId="3" borderId="12" xfId="1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justify" vertical="center" wrapText="1"/>
    </xf>
    <xf numFmtId="164" fontId="5" fillId="4" borderId="12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justify" vertical="center" wrapText="1"/>
    </xf>
    <xf numFmtId="49" fontId="5" fillId="2" borderId="4" xfId="0" applyNumberFormat="1" applyFont="1" applyFill="1" applyBorder="1" applyAlignment="1">
      <alignment horizontal="justify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7" fillId="2" borderId="12" xfId="1" applyNumberFormat="1" applyFont="1" applyFill="1" applyBorder="1" applyAlignment="1">
      <alignment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64" fontId="7" fillId="3" borderId="13" xfId="1" applyNumberFormat="1" applyFont="1" applyFill="1" applyBorder="1" applyAlignment="1">
      <alignment horizontal="right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justify" vertical="center" wrapText="1"/>
    </xf>
    <xf numFmtId="0" fontId="13" fillId="3" borderId="12" xfId="0" applyFont="1" applyFill="1" applyBorder="1" applyAlignment="1">
      <alignment horizontal="left" vertical="top" wrapText="1"/>
    </xf>
    <xf numFmtId="164" fontId="8" fillId="3" borderId="12" xfId="1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justify" vertical="top" wrapText="1"/>
    </xf>
    <xf numFmtId="164" fontId="5" fillId="3" borderId="12" xfId="0" applyNumberFormat="1" applyFont="1" applyFill="1" applyBorder="1" applyAlignment="1">
      <alignment horizontal="right" vertical="center" wrapText="1"/>
    </xf>
    <xf numFmtId="164" fontId="5" fillId="3" borderId="5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justify" vertical="top" wrapText="1"/>
    </xf>
    <xf numFmtId="164" fontId="5" fillId="3" borderId="13" xfId="0" applyNumberFormat="1" applyFont="1" applyFill="1" applyBorder="1" applyAlignment="1">
      <alignment horizontal="right" vertical="center" wrapText="1"/>
    </xf>
    <xf numFmtId="164" fontId="0" fillId="3" borderId="13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justify" vertical="top" wrapText="1"/>
    </xf>
    <xf numFmtId="164" fontId="5" fillId="3" borderId="14" xfId="0" applyNumberFormat="1" applyFont="1" applyFill="1" applyBorder="1" applyAlignment="1">
      <alignment horizontal="right" vertical="center" wrapText="1"/>
    </xf>
    <xf numFmtId="0" fontId="15" fillId="2" borderId="12" xfId="0" applyFont="1" applyFill="1" applyBorder="1" applyAlignment="1">
      <alignment horizontal="center" vertical="center" wrapText="1"/>
    </xf>
    <xf numFmtId="49" fontId="15" fillId="2" borderId="1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top" wrapText="1"/>
    </xf>
    <xf numFmtId="164" fontId="5" fillId="2" borderId="12" xfId="0" applyNumberFormat="1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justify" vertical="top" wrapText="1"/>
    </xf>
    <xf numFmtId="164" fontId="0" fillId="2" borderId="12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justify" vertical="top" wrapText="1"/>
    </xf>
    <xf numFmtId="0" fontId="8" fillId="3" borderId="13" xfId="1" applyNumberFormat="1" applyFont="1" applyFill="1" applyBorder="1" applyAlignment="1">
      <alignment horizontal="left" vertical="center" wrapText="1"/>
    </xf>
    <xf numFmtId="164" fontId="18" fillId="0" borderId="12" xfId="0" applyNumberFormat="1" applyFont="1" applyBorder="1" applyAlignment="1">
      <alignment horizontal="center"/>
    </xf>
    <xf numFmtId="164" fontId="7" fillId="4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4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164" fontId="13" fillId="0" borderId="2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justify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1"/>
  <sheetViews>
    <sheetView tabSelected="1" topLeftCell="A211" workbookViewId="0">
      <selection activeCell="C225" sqref="C225"/>
    </sheetView>
  </sheetViews>
  <sheetFormatPr defaultColWidth="9.140625" defaultRowHeight="15" x14ac:dyDescent="0.25"/>
  <cols>
    <col min="1" max="1" width="13.42578125" style="4" customWidth="1"/>
    <col min="2" max="2" width="10.140625" style="4" customWidth="1"/>
    <col min="3" max="3" width="39.5703125" style="4" customWidth="1"/>
    <col min="4" max="4" width="14" style="5" customWidth="1"/>
    <col min="5" max="5" width="13.140625" style="5" customWidth="1"/>
    <col min="6" max="6" width="14" style="5" customWidth="1"/>
    <col min="7" max="7" width="13" style="5" customWidth="1"/>
    <col min="8" max="9" width="14" style="5" customWidth="1"/>
    <col min="10" max="15" width="13" style="4" customWidth="1"/>
    <col min="16" max="16384" width="9.140625" style="4"/>
  </cols>
  <sheetData>
    <row r="1" spans="1:12" ht="39.75" customHeight="1" x14ac:dyDescent="0.25">
      <c r="A1" s="189" t="s">
        <v>139</v>
      </c>
      <c r="B1" s="189"/>
      <c r="C1" s="189"/>
      <c r="D1" s="189"/>
      <c r="E1" s="189"/>
      <c r="F1" s="189"/>
      <c r="G1" s="189"/>
      <c r="H1" s="189"/>
      <c r="I1" s="189"/>
    </row>
    <row r="3" spans="1:12" ht="15.75" x14ac:dyDescent="0.25">
      <c r="A3" s="190" t="s">
        <v>21</v>
      </c>
      <c r="B3" s="190"/>
      <c r="C3" s="190"/>
      <c r="D3" s="190"/>
      <c r="E3" s="190"/>
      <c r="F3" s="190"/>
      <c r="G3" s="190"/>
      <c r="H3" s="190"/>
      <c r="I3" s="190"/>
    </row>
    <row r="4" spans="1:12" x14ac:dyDescent="0.25">
      <c r="A4" s="193" t="s">
        <v>0</v>
      </c>
      <c r="B4" s="193"/>
      <c r="C4" s="193"/>
      <c r="D4" s="193"/>
      <c r="E4" s="193"/>
      <c r="F4" s="193"/>
      <c r="G4" s="193"/>
      <c r="H4" s="193"/>
      <c r="I4" s="193"/>
    </row>
    <row r="6" spans="1:12" ht="15.75" x14ac:dyDescent="0.25">
      <c r="A6" s="194" t="s">
        <v>20</v>
      </c>
      <c r="B6" s="194"/>
      <c r="C6" s="194"/>
      <c r="D6" s="194"/>
      <c r="E6" s="194"/>
      <c r="F6" s="194"/>
      <c r="G6" s="194"/>
      <c r="H6" s="194"/>
      <c r="I6" s="194"/>
    </row>
    <row r="7" spans="1:12" ht="15.75" x14ac:dyDescent="0.25">
      <c r="A7" s="1"/>
      <c r="H7" s="27" t="s">
        <v>1</v>
      </c>
      <c r="I7" s="27"/>
    </row>
    <row r="8" spans="1:12" s="10" customFormat="1" ht="75" customHeight="1" x14ac:dyDescent="0.2">
      <c r="A8" s="206" t="s">
        <v>2</v>
      </c>
      <c r="B8" s="208" t="s">
        <v>3</v>
      </c>
      <c r="C8" s="208" t="s">
        <v>4</v>
      </c>
      <c r="D8" s="191" t="s">
        <v>19</v>
      </c>
      <c r="E8" s="192"/>
      <c r="F8" s="191" t="s">
        <v>5</v>
      </c>
      <c r="G8" s="192"/>
      <c r="H8" s="191" t="s">
        <v>6</v>
      </c>
      <c r="I8" s="192"/>
    </row>
    <row r="9" spans="1:12" s="10" customFormat="1" ht="66.75" customHeight="1" x14ac:dyDescent="0.2">
      <c r="A9" s="207"/>
      <c r="B9" s="209"/>
      <c r="C9" s="209"/>
      <c r="D9" s="3" t="s">
        <v>26</v>
      </c>
      <c r="E9" s="3" t="s">
        <v>27</v>
      </c>
      <c r="F9" s="3" t="s">
        <v>26</v>
      </c>
      <c r="G9" s="3" t="s">
        <v>27</v>
      </c>
      <c r="H9" s="3" t="s">
        <v>26</v>
      </c>
      <c r="I9" s="3" t="s">
        <v>27</v>
      </c>
    </row>
    <row r="10" spans="1:12" ht="15.75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2" t="s">
        <v>12</v>
      </c>
      <c r="G10" s="2" t="s">
        <v>13</v>
      </c>
      <c r="H10" s="2" t="s">
        <v>14</v>
      </c>
      <c r="I10" s="2" t="s">
        <v>15</v>
      </c>
    </row>
    <row r="11" spans="1:12" ht="35.25" customHeight="1" x14ac:dyDescent="0.25">
      <c r="A11" s="198" t="s">
        <v>16</v>
      </c>
      <c r="B11" s="199"/>
      <c r="C11" s="200"/>
      <c r="D11" s="204">
        <f>D13+D36</f>
        <v>1159977.2999999998</v>
      </c>
      <c r="E11" s="204">
        <f t="shared" ref="E11:I11" si="0">E13+E36</f>
        <v>1119440.598</v>
      </c>
      <c r="F11" s="204">
        <f t="shared" si="0"/>
        <v>233514.33999999997</v>
      </c>
      <c r="G11" s="204">
        <f t="shared" si="0"/>
        <v>227258.11997</v>
      </c>
      <c r="H11" s="204">
        <f t="shared" si="0"/>
        <v>1393491.6399999997</v>
      </c>
      <c r="I11" s="204">
        <f t="shared" si="0"/>
        <v>1346698.7179700001</v>
      </c>
      <c r="J11" s="21"/>
      <c r="K11" s="49"/>
    </row>
    <row r="12" spans="1:12" ht="15.75" customHeight="1" x14ac:dyDescent="0.25">
      <c r="A12" s="201" t="s">
        <v>17</v>
      </c>
      <c r="B12" s="202"/>
      <c r="C12" s="203"/>
      <c r="D12" s="205"/>
      <c r="E12" s="205"/>
      <c r="F12" s="205"/>
      <c r="G12" s="205"/>
      <c r="H12" s="205"/>
      <c r="I12" s="205"/>
      <c r="J12" s="21"/>
      <c r="K12" s="49"/>
    </row>
    <row r="13" spans="1:12" x14ac:dyDescent="0.25">
      <c r="A13" s="53">
        <v>2000</v>
      </c>
      <c r="B13" s="54"/>
      <c r="C13" s="55" t="s">
        <v>42</v>
      </c>
      <c r="D13" s="8">
        <f>D14+D16+D17+D31+D33+D35</f>
        <v>1159977.2999999998</v>
      </c>
      <c r="E13" s="8">
        <f t="shared" ref="E13:I13" si="1">E14+E16+E17+E31+E33+E35</f>
        <v>1119440.598</v>
      </c>
      <c r="F13" s="8">
        <f t="shared" si="1"/>
        <v>49335.399999999994</v>
      </c>
      <c r="G13" s="8">
        <f t="shared" si="1"/>
        <v>50272.519969999994</v>
      </c>
      <c r="H13" s="8">
        <f t="shared" si="1"/>
        <v>1209312.6999999997</v>
      </c>
      <c r="I13" s="8">
        <f t="shared" si="1"/>
        <v>1169713.11797</v>
      </c>
      <c r="J13" s="11"/>
      <c r="K13" s="50"/>
      <c r="L13" s="11"/>
    </row>
    <row r="14" spans="1:12" x14ac:dyDescent="0.25">
      <c r="A14" s="53">
        <v>2110</v>
      </c>
      <c r="B14" s="54"/>
      <c r="C14" s="55" t="s">
        <v>43</v>
      </c>
      <c r="D14" s="8">
        <f>D15</f>
        <v>525755.39999999991</v>
      </c>
      <c r="E14" s="8">
        <f t="shared" ref="E14:I14" si="2">E15</f>
        <v>521803.5</v>
      </c>
      <c r="F14" s="8">
        <f t="shared" si="2"/>
        <v>2924.7</v>
      </c>
      <c r="G14" s="8">
        <f t="shared" si="2"/>
        <v>2435.5</v>
      </c>
      <c r="H14" s="8">
        <f t="shared" si="2"/>
        <v>528680.09999999986</v>
      </c>
      <c r="I14" s="8">
        <f t="shared" si="2"/>
        <v>524239</v>
      </c>
      <c r="J14" s="11"/>
      <c r="K14" s="50"/>
      <c r="L14" s="11"/>
    </row>
    <row r="15" spans="1:12" x14ac:dyDescent="0.25">
      <c r="A15" s="56">
        <v>2111</v>
      </c>
      <c r="B15" s="57"/>
      <c r="C15" s="58" t="s">
        <v>44</v>
      </c>
      <c r="D15" s="9">
        <f t="shared" ref="D15:H16" si="3">D47+D71+D422+D491+D540+D615</f>
        <v>525755.39999999991</v>
      </c>
      <c r="E15" s="9">
        <f t="shared" si="3"/>
        <v>521803.5</v>
      </c>
      <c r="F15" s="9">
        <f t="shared" si="3"/>
        <v>2924.7</v>
      </c>
      <c r="G15" s="9">
        <f t="shared" si="3"/>
        <v>2435.5</v>
      </c>
      <c r="H15" s="9">
        <f t="shared" si="3"/>
        <v>528680.09999999986</v>
      </c>
      <c r="I15" s="9">
        <f>E15+G15</f>
        <v>524239</v>
      </c>
      <c r="J15" s="11"/>
      <c r="K15" s="51"/>
      <c r="L15" s="11"/>
    </row>
    <row r="16" spans="1:12" x14ac:dyDescent="0.25">
      <c r="A16" s="56">
        <v>2120</v>
      </c>
      <c r="B16" s="12"/>
      <c r="C16" s="58" t="s">
        <v>45</v>
      </c>
      <c r="D16" s="13">
        <f t="shared" si="3"/>
        <v>115666.39999999998</v>
      </c>
      <c r="E16" s="13">
        <f t="shared" si="3"/>
        <v>115407.7</v>
      </c>
      <c r="F16" s="13">
        <f t="shared" si="3"/>
        <v>1056.8000000000002</v>
      </c>
      <c r="G16" s="13">
        <f t="shared" si="3"/>
        <v>528.6</v>
      </c>
      <c r="H16" s="13">
        <f t="shared" si="3"/>
        <v>116723.19999999997</v>
      </c>
      <c r="I16" s="9">
        <f>E16+G16</f>
        <v>115936.3</v>
      </c>
      <c r="K16" s="49"/>
    </row>
    <row r="17" spans="1:11" x14ac:dyDescent="0.25">
      <c r="A17" s="53">
        <v>2200</v>
      </c>
      <c r="B17" s="14"/>
      <c r="C17" s="55" t="s">
        <v>46</v>
      </c>
      <c r="D17" s="15">
        <f>D18+D19+D20+D21+D22+D23+D30</f>
        <v>210295.69999999995</v>
      </c>
      <c r="E17" s="15">
        <f t="shared" ref="E17:I17" si="4">E18+E19+E20+E21+E22+E23+E30</f>
        <v>175004.3</v>
      </c>
      <c r="F17" s="15">
        <f t="shared" si="4"/>
        <v>40087.799999999996</v>
      </c>
      <c r="G17" s="15">
        <f t="shared" si="4"/>
        <v>42585.2</v>
      </c>
      <c r="H17" s="15">
        <f t="shared" si="4"/>
        <v>250383.49999999991</v>
      </c>
      <c r="I17" s="15">
        <f t="shared" si="4"/>
        <v>217589.5</v>
      </c>
      <c r="K17" s="49"/>
    </row>
    <row r="18" spans="1:11" ht="30" x14ac:dyDescent="0.25">
      <c r="A18" s="56">
        <v>2210</v>
      </c>
      <c r="B18" s="12"/>
      <c r="C18" s="58" t="s">
        <v>47</v>
      </c>
      <c r="D18" s="47">
        <f>D50+D74+D425+D494+D543+D618</f>
        <v>24373.200000000001</v>
      </c>
      <c r="E18" s="47">
        <f>E50+E74+E425+E494+E543+E618</f>
        <v>19692.899999999998</v>
      </c>
      <c r="F18" s="13">
        <f>F50+F74+F425+F494+F543+F618</f>
        <v>266.10000000000002</v>
      </c>
      <c r="G18" s="47">
        <f>G50+G74+G425+G494+G543+G618</f>
        <v>8516.8999999999978</v>
      </c>
      <c r="H18" s="9">
        <f>D18+F18</f>
        <v>24639.3</v>
      </c>
      <c r="I18" s="9">
        <f>E18+G18</f>
        <v>28209.799999999996</v>
      </c>
      <c r="K18" s="49"/>
    </row>
    <row r="19" spans="1:11" ht="17.25" customHeight="1" x14ac:dyDescent="0.25">
      <c r="A19" s="56">
        <v>2220</v>
      </c>
      <c r="B19" s="12"/>
      <c r="C19" s="58" t="s">
        <v>48</v>
      </c>
      <c r="D19" s="13">
        <f t="shared" ref="D19:G20" si="5">D51+D75+D426+D619</f>
        <v>234.9</v>
      </c>
      <c r="E19" s="47">
        <f t="shared" si="5"/>
        <v>213.9</v>
      </c>
      <c r="F19" s="13">
        <f t="shared" si="5"/>
        <v>0</v>
      </c>
      <c r="G19" s="47">
        <f t="shared" si="5"/>
        <v>27.7</v>
      </c>
      <c r="H19" s="9">
        <f t="shared" ref="H19:H21" si="6">D19+F19</f>
        <v>234.9</v>
      </c>
      <c r="I19" s="9">
        <f t="shared" ref="I19:I21" si="7">E19+G19</f>
        <v>241.6</v>
      </c>
      <c r="K19" s="49"/>
    </row>
    <row r="20" spans="1:11" s="16" customFormat="1" x14ac:dyDescent="0.25">
      <c r="A20" s="56">
        <v>2230</v>
      </c>
      <c r="B20" s="12"/>
      <c r="C20" s="58" t="s">
        <v>49</v>
      </c>
      <c r="D20" s="13">
        <f t="shared" si="5"/>
        <v>41726.69999999999</v>
      </c>
      <c r="E20" s="13">
        <f t="shared" si="5"/>
        <v>40332.600000000006</v>
      </c>
      <c r="F20" s="13">
        <f t="shared" si="5"/>
        <v>36631.1</v>
      </c>
      <c r="G20" s="47">
        <f t="shared" si="5"/>
        <v>31245.3</v>
      </c>
      <c r="H20" s="9">
        <f t="shared" si="6"/>
        <v>78357.799999999988</v>
      </c>
      <c r="I20" s="9">
        <f t="shared" si="7"/>
        <v>71577.900000000009</v>
      </c>
      <c r="K20" s="49"/>
    </row>
    <row r="21" spans="1:11" x14ac:dyDescent="0.25">
      <c r="A21" s="56">
        <v>2240</v>
      </c>
      <c r="B21" s="12"/>
      <c r="C21" s="58" t="s">
        <v>50</v>
      </c>
      <c r="D21" s="13">
        <f>D53+D77+D428+D495+D544+D621</f>
        <v>19671.8</v>
      </c>
      <c r="E21" s="47">
        <f>E53+E77+E428+E495+E544+E621</f>
        <v>16844.3</v>
      </c>
      <c r="F21" s="13">
        <f>F53+F77+F428+F495+F544+F621</f>
        <v>136.30000000000001</v>
      </c>
      <c r="G21" s="47">
        <f>G53+G77+G428+G495+G544+G621</f>
        <v>181.60000000000002</v>
      </c>
      <c r="H21" s="9">
        <f t="shared" si="6"/>
        <v>19808.099999999999</v>
      </c>
      <c r="I21" s="9">
        <f t="shared" si="7"/>
        <v>17025.899999999998</v>
      </c>
      <c r="K21" s="49"/>
    </row>
    <row r="22" spans="1:11" x14ac:dyDescent="0.25">
      <c r="A22" s="56">
        <v>2250</v>
      </c>
      <c r="B22" s="12"/>
      <c r="C22" s="58" t="s">
        <v>51</v>
      </c>
      <c r="D22" s="13">
        <f>D54+D78+D429+D622</f>
        <v>686.1</v>
      </c>
      <c r="E22" s="13">
        <f>E54+E78+E429+E622</f>
        <v>657.8</v>
      </c>
      <c r="F22" s="13">
        <f>F54+F78+F429+F622</f>
        <v>90</v>
      </c>
      <c r="G22" s="13">
        <f>G54+G78+G429+G622</f>
        <v>89.5</v>
      </c>
      <c r="H22" s="9">
        <f>D22+F22</f>
        <v>776.1</v>
      </c>
      <c r="I22" s="9">
        <f>E22+G22</f>
        <v>747.3</v>
      </c>
      <c r="K22" s="49"/>
    </row>
    <row r="23" spans="1:11" ht="30" x14ac:dyDescent="0.25">
      <c r="A23" s="53">
        <v>2270</v>
      </c>
      <c r="B23" s="14"/>
      <c r="C23" s="59" t="s">
        <v>52</v>
      </c>
      <c r="D23" s="15">
        <f>D24+D25+D26+D27+D28</f>
        <v>123061.79999999996</v>
      </c>
      <c r="E23" s="15">
        <f t="shared" ref="E23:I23" si="8">E24+E25+E26+E27+E28</f>
        <v>96839.499999999971</v>
      </c>
      <c r="F23" s="15">
        <f t="shared" si="8"/>
        <v>2950.1</v>
      </c>
      <c r="G23" s="15">
        <f t="shared" si="8"/>
        <v>2481.8000000000002</v>
      </c>
      <c r="H23" s="15">
        <f>H24+H25+H26+H27+H28</f>
        <v>126011.89999999995</v>
      </c>
      <c r="I23" s="15">
        <f t="shared" si="8"/>
        <v>99321.299999999988</v>
      </c>
      <c r="K23" s="49"/>
    </row>
    <row r="24" spans="1:11" s="16" customFormat="1" x14ac:dyDescent="0.25">
      <c r="A24" s="56">
        <v>2271</v>
      </c>
      <c r="B24" s="12"/>
      <c r="C24" s="60" t="s">
        <v>53</v>
      </c>
      <c r="D24" s="47">
        <f t="shared" ref="D24:G26" si="9">D56+D80+D431+D497+D546+D624</f>
        <v>103341.49999999996</v>
      </c>
      <c r="E24" s="13">
        <f t="shared" si="9"/>
        <v>78386.599999999977</v>
      </c>
      <c r="F24" s="13">
        <f t="shared" si="9"/>
        <v>2138.4</v>
      </c>
      <c r="G24" s="13">
        <f t="shared" si="9"/>
        <v>1812.2000000000003</v>
      </c>
      <c r="H24" s="9">
        <f>D24+F24</f>
        <v>105479.89999999995</v>
      </c>
      <c r="I24" s="9">
        <f>E24+G24</f>
        <v>80198.799999999974</v>
      </c>
      <c r="K24" s="49"/>
    </row>
    <row r="25" spans="1:11" ht="15.75" customHeight="1" x14ac:dyDescent="0.25">
      <c r="A25" s="56">
        <v>2272</v>
      </c>
      <c r="B25" s="12"/>
      <c r="C25" s="60" t="s">
        <v>54</v>
      </c>
      <c r="D25" s="13">
        <f t="shared" si="9"/>
        <v>3869.7000000000003</v>
      </c>
      <c r="E25" s="47">
        <f t="shared" si="9"/>
        <v>3474.9000000000005</v>
      </c>
      <c r="F25" s="13">
        <f t="shared" si="9"/>
        <v>81.7</v>
      </c>
      <c r="G25" s="13">
        <f t="shared" si="9"/>
        <v>35.9</v>
      </c>
      <c r="H25" s="9">
        <f t="shared" ref="H25:H27" si="10">D25+F25</f>
        <v>3951.4</v>
      </c>
      <c r="I25" s="9">
        <f t="shared" ref="I25:I35" si="11">E25+G25</f>
        <v>3510.8000000000006</v>
      </c>
      <c r="K25" s="49"/>
    </row>
    <row r="26" spans="1:11" x14ac:dyDescent="0.25">
      <c r="A26" s="56">
        <v>2273</v>
      </c>
      <c r="B26" s="12"/>
      <c r="C26" s="60" t="s">
        <v>55</v>
      </c>
      <c r="D26" s="47">
        <f t="shared" si="9"/>
        <v>15720.300000000003</v>
      </c>
      <c r="E26" s="47">
        <f t="shared" si="9"/>
        <v>14945.900000000001</v>
      </c>
      <c r="F26" s="13">
        <f t="shared" si="9"/>
        <v>730</v>
      </c>
      <c r="G26" s="13">
        <f t="shared" si="9"/>
        <v>633.69999999999993</v>
      </c>
      <c r="H26" s="9">
        <f t="shared" si="10"/>
        <v>16450.300000000003</v>
      </c>
      <c r="I26" s="9">
        <f t="shared" si="11"/>
        <v>15579.600000000002</v>
      </c>
      <c r="K26" s="49"/>
    </row>
    <row r="27" spans="1:11" s="16" customFormat="1" x14ac:dyDescent="0.25">
      <c r="A27" s="56">
        <v>2274</v>
      </c>
      <c r="B27" s="12"/>
      <c r="C27" s="60" t="s">
        <v>56</v>
      </c>
      <c r="D27" s="13">
        <f>D59+D83+D549</f>
        <v>55</v>
      </c>
      <c r="E27" s="13">
        <f>E59+E83+E549</f>
        <v>24.1</v>
      </c>
      <c r="F27" s="13">
        <f>F59+F83+F549</f>
        <v>0</v>
      </c>
      <c r="G27" s="13">
        <f>G59+G83+G549</f>
        <v>0</v>
      </c>
      <c r="H27" s="9">
        <f t="shared" si="10"/>
        <v>55</v>
      </c>
      <c r="I27" s="9">
        <f t="shared" si="11"/>
        <v>24.1</v>
      </c>
      <c r="K27" s="49"/>
    </row>
    <row r="28" spans="1:11" x14ac:dyDescent="0.25">
      <c r="A28" s="56">
        <v>2276</v>
      </c>
      <c r="B28" s="12"/>
      <c r="C28" s="60" t="s">
        <v>57</v>
      </c>
      <c r="D28" s="13">
        <f>D60+D84</f>
        <v>75.3</v>
      </c>
      <c r="E28" s="13">
        <f t="shared" ref="E28:G28" si="12">E60+E84</f>
        <v>8</v>
      </c>
      <c r="F28" s="13">
        <f t="shared" si="12"/>
        <v>0</v>
      </c>
      <c r="G28" s="13">
        <f t="shared" si="12"/>
        <v>0</v>
      </c>
      <c r="H28" s="9">
        <f>D28+F28</f>
        <v>75.3</v>
      </c>
      <c r="I28" s="9">
        <f t="shared" si="11"/>
        <v>8</v>
      </c>
      <c r="K28" s="49"/>
    </row>
    <row r="29" spans="1:11" ht="45" x14ac:dyDescent="0.25">
      <c r="A29" s="121">
        <v>2280</v>
      </c>
      <c r="B29" s="122"/>
      <c r="C29" s="123" t="s">
        <v>84</v>
      </c>
      <c r="D29" s="15">
        <f>D30</f>
        <v>541.20000000000005</v>
      </c>
      <c r="E29" s="15">
        <f t="shared" ref="E29:I29" si="13">E30</f>
        <v>423.30000000000007</v>
      </c>
      <c r="F29" s="15">
        <f t="shared" si="13"/>
        <v>14.2</v>
      </c>
      <c r="G29" s="15">
        <f t="shared" si="13"/>
        <v>42.4</v>
      </c>
      <c r="H29" s="15">
        <f t="shared" si="13"/>
        <v>555.40000000000009</v>
      </c>
      <c r="I29" s="15">
        <f t="shared" si="13"/>
        <v>465.7000000000001</v>
      </c>
      <c r="K29" s="49"/>
    </row>
    <row r="30" spans="1:11" ht="45" x14ac:dyDescent="0.25">
      <c r="A30" s="56">
        <v>2282</v>
      </c>
      <c r="B30" s="12"/>
      <c r="C30" s="60" t="s">
        <v>58</v>
      </c>
      <c r="D30" s="47">
        <f>D61+D85+D435+D551</f>
        <v>541.20000000000005</v>
      </c>
      <c r="E30" s="47">
        <f t="shared" ref="E30:I30" si="14">E61+E85+E435+E551</f>
        <v>423.30000000000007</v>
      </c>
      <c r="F30" s="47">
        <f t="shared" si="14"/>
        <v>14.2</v>
      </c>
      <c r="G30" s="47">
        <f t="shared" si="14"/>
        <v>42.4</v>
      </c>
      <c r="H30" s="47">
        <f t="shared" si="14"/>
        <v>555.40000000000009</v>
      </c>
      <c r="I30" s="47">
        <f t="shared" si="14"/>
        <v>465.7000000000001</v>
      </c>
      <c r="K30" s="49"/>
    </row>
    <row r="31" spans="1:11" x14ac:dyDescent="0.25">
      <c r="A31" s="121">
        <v>2600</v>
      </c>
      <c r="B31" s="122"/>
      <c r="C31" s="123" t="s">
        <v>85</v>
      </c>
      <c r="D31" s="15">
        <f>D32</f>
        <v>305150.8</v>
      </c>
      <c r="E31" s="15">
        <f t="shared" ref="E31:I31" si="15">E32</f>
        <v>304254.19799999997</v>
      </c>
      <c r="F31" s="15">
        <f t="shared" si="15"/>
        <v>4084.4</v>
      </c>
      <c r="G31" s="15">
        <f t="shared" si="15"/>
        <v>4084.31997</v>
      </c>
      <c r="H31" s="15">
        <f t="shared" si="15"/>
        <v>309235.20000000001</v>
      </c>
      <c r="I31" s="15">
        <f t="shared" si="15"/>
        <v>308338.51796999999</v>
      </c>
      <c r="K31" s="49"/>
    </row>
    <row r="32" spans="1:11" ht="30" x14ac:dyDescent="0.25">
      <c r="A32" s="61">
        <v>2610</v>
      </c>
      <c r="B32" s="62"/>
      <c r="C32" s="63" t="s">
        <v>86</v>
      </c>
      <c r="D32" s="13">
        <f>D357+D437+D684+D686+D692</f>
        <v>305150.8</v>
      </c>
      <c r="E32" s="13">
        <f>E357+E437+E684+E686+E692</f>
        <v>304254.19799999997</v>
      </c>
      <c r="F32" s="13">
        <f>F357+F437+F684+F686+F692</f>
        <v>4084.4</v>
      </c>
      <c r="G32" s="13">
        <f>G357+G437+G684+G686+G692</f>
        <v>4084.31997</v>
      </c>
      <c r="H32" s="9">
        <f t="shared" ref="H32" si="16">D32+F32</f>
        <v>309235.20000000001</v>
      </c>
      <c r="I32" s="9">
        <f t="shared" ref="I32" si="17">E32+G32</f>
        <v>308338.51796999999</v>
      </c>
      <c r="K32" s="49"/>
    </row>
    <row r="33" spans="1:12" x14ac:dyDescent="0.25">
      <c r="A33" s="53">
        <v>2700</v>
      </c>
      <c r="B33" s="14"/>
      <c r="C33" s="59" t="s">
        <v>59</v>
      </c>
      <c r="D33" s="15">
        <f>D34</f>
        <v>2257.2999999999997</v>
      </c>
      <c r="E33" s="15">
        <f t="shared" ref="E33:G33" si="18">E34</f>
        <v>2237.6</v>
      </c>
      <c r="F33" s="15">
        <f t="shared" si="18"/>
        <v>0</v>
      </c>
      <c r="G33" s="15">
        <f t="shared" si="18"/>
        <v>0</v>
      </c>
      <c r="H33" s="8">
        <f t="shared" ref="H33:H35" si="19">D33+F33</f>
        <v>2257.2999999999997</v>
      </c>
      <c r="I33" s="8">
        <f t="shared" si="11"/>
        <v>2237.6</v>
      </c>
      <c r="J33" s="11"/>
      <c r="K33" s="51"/>
      <c r="L33" s="11"/>
    </row>
    <row r="34" spans="1:12" x14ac:dyDescent="0.25">
      <c r="A34" s="56">
        <v>2730</v>
      </c>
      <c r="B34" s="12"/>
      <c r="C34" s="60" t="s">
        <v>60</v>
      </c>
      <c r="D34" s="13">
        <f>D63+D87+D439</f>
        <v>2257.2999999999997</v>
      </c>
      <c r="E34" s="13">
        <f t="shared" ref="E34:G34" si="20">E63+E87+E439</f>
        <v>2237.6</v>
      </c>
      <c r="F34" s="13">
        <f t="shared" si="20"/>
        <v>0</v>
      </c>
      <c r="G34" s="13">
        <f t="shared" si="20"/>
        <v>0</v>
      </c>
      <c r="H34" s="9">
        <f t="shared" si="19"/>
        <v>2257.2999999999997</v>
      </c>
      <c r="I34" s="9">
        <f t="shared" si="11"/>
        <v>2237.6</v>
      </c>
      <c r="J34" s="11"/>
      <c r="K34" s="51"/>
      <c r="L34" s="11"/>
    </row>
    <row r="35" spans="1:12" x14ac:dyDescent="0.25">
      <c r="A35" s="64">
        <v>2800</v>
      </c>
      <c r="B35" s="14"/>
      <c r="C35" s="55" t="s">
        <v>61</v>
      </c>
      <c r="D35" s="15">
        <f>D64+D88+D440+D500+D552+D627</f>
        <v>851.69999999999993</v>
      </c>
      <c r="E35" s="15">
        <f>E64+E88+E440+E500+E552+E627</f>
        <v>733.3</v>
      </c>
      <c r="F35" s="15">
        <f>F64+F88+F440+F500+F552+F627</f>
        <v>1181.7</v>
      </c>
      <c r="G35" s="52">
        <f>G64+G88+G440+G500+G552+G627</f>
        <v>638.9</v>
      </c>
      <c r="H35" s="8">
        <f t="shared" si="19"/>
        <v>2033.4</v>
      </c>
      <c r="I35" s="8">
        <f t="shared" si="11"/>
        <v>1372.1999999999998</v>
      </c>
      <c r="J35" s="11"/>
      <c r="K35" s="51"/>
      <c r="L35" s="11"/>
    </row>
    <row r="36" spans="1:12" x14ac:dyDescent="0.25">
      <c r="A36" s="53">
        <v>3000</v>
      </c>
      <c r="B36" s="14"/>
      <c r="C36" s="55" t="s">
        <v>62</v>
      </c>
      <c r="D36" s="15">
        <f>D37+D38+D39+D40+D41+D42</f>
        <v>0</v>
      </c>
      <c r="E36" s="15">
        <f t="shared" ref="E36:I36" si="21">E37+E38+E39+E40+E41+E42</f>
        <v>0</v>
      </c>
      <c r="F36" s="15">
        <f t="shared" si="21"/>
        <v>184178.93999999997</v>
      </c>
      <c r="G36" s="15">
        <f t="shared" si="21"/>
        <v>176985.60000000001</v>
      </c>
      <c r="H36" s="15">
        <f t="shared" si="21"/>
        <v>184178.93999999997</v>
      </c>
      <c r="I36" s="15">
        <f t="shared" si="21"/>
        <v>176985.60000000001</v>
      </c>
      <c r="J36" s="11"/>
      <c r="K36" s="48"/>
      <c r="L36" s="11"/>
    </row>
    <row r="37" spans="1:12" ht="30" x14ac:dyDescent="0.25">
      <c r="A37" s="56">
        <v>3110</v>
      </c>
      <c r="B37" s="12"/>
      <c r="C37" s="58" t="s">
        <v>147</v>
      </c>
      <c r="D37" s="13">
        <f>D66+D90+D442+D502+D554+D629</f>
        <v>0</v>
      </c>
      <c r="E37" s="13">
        <f>E66+E90+E442+E502+E554+E629</f>
        <v>0</v>
      </c>
      <c r="F37" s="13">
        <f>F66+F90+F442+F502+F554+F629</f>
        <v>22470.44</v>
      </c>
      <c r="G37" s="47">
        <f>G66+G90+G442+G502+G554+G629</f>
        <v>24736.000000000004</v>
      </c>
      <c r="H37" s="9">
        <f t="shared" ref="H37" si="22">D37+F37</f>
        <v>22470.44</v>
      </c>
      <c r="I37" s="9">
        <f t="shared" ref="I37" si="23">E37+G37</f>
        <v>24736.000000000004</v>
      </c>
    </row>
    <row r="38" spans="1:12" ht="30" x14ac:dyDescent="0.25">
      <c r="A38" s="65">
        <v>3131</v>
      </c>
      <c r="B38" s="66"/>
      <c r="C38" s="58" t="s">
        <v>134</v>
      </c>
      <c r="D38" s="13">
        <f>D682+D699</f>
        <v>0</v>
      </c>
      <c r="E38" s="13">
        <f t="shared" ref="E38:G38" si="24">E682+E699</f>
        <v>0</v>
      </c>
      <c r="F38" s="13">
        <f t="shared" si="24"/>
        <v>60216.7</v>
      </c>
      <c r="G38" s="47">
        <f t="shared" si="24"/>
        <v>55123.799999999996</v>
      </c>
      <c r="H38" s="9">
        <f t="shared" ref="H38:H42" si="25">D38+F38</f>
        <v>60216.7</v>
      </c>
      <c r="I38" s="9">
        <f t="shared" ref="I38:I42" si="26">E38+G38</f>
        <v>55123.799999999996</v>
      </c>
    </row>
    <row r="39" spans="1:12" ht="30" x14ac:dyDescent="0.25">
      <c r="A39" s="12">
        <v>3122</v>
      </c>
      <c r="B39" s="12"/>
      <c r="C39" s="58" t="s">
        <v>78</v>
      </c>
      <c r="D39" s="13">
        <f>D674</f>
        <v>0</v>
      </c>
      <c r="E39" s="13">
        <f t="shared" ref="E39:G39" si="27">E674</f>
        <v>0</v>
      </c>
      <c r="F39" s="13">
        <f t="shared" si="27"/>
        <v>8.6</v>
      </c>
      <c r="G39" s="13">
        <f t="shared" si="27"/>
        <v>8.5</v>
      </c>
      <c r="H39" s="9">
        <f t="shared" si="25"/>
        <v>8.6</v>
      </c>
      <c r="I39" s="9">
        <f t="shared" si="26"/>
        <v>8.5</v>
      </c>
    </row>
    <row r="40" spans="1:12" x14ac:dyDescent="0.25">
      <c r="A40" s="12">
        <v>3132</v>
      </c>
      <c r="B40" s="12"/>
      <c r="C40" s="58" t="s">
        <v>64</v>
      </c>
      <c r="D40" s="13">
        <f>D67+D91+D503+D555+D630+D679</f>
        <v>0</v>
      </c>
      <c r="E40" s="13">
        <f>E67+E91+E503+E555+E630+E679</f>
        <v>0</v>
      </c>
      <c r="F40" s="13">
        <f>F67+F91+F503+F555+F630+F679</f>
        <v>75864.799999999988</v>
      </c>
      <c r="G40" s="47">
        <f>G67+G91+G503+G555+G630+G679</f>
        <v>71816.7</v>
      </c>
      <c r="H40" s="9">
        <f t="shared" si="25"/>
        <v>75864.799999999988</v>
      </c>
      <c r="I40" s="9">
        <f t="shared" si="26"/>
        <v>71816.7</v>
      </c>
    </row>
    <row r="41" spans="1:12" ht="30" customHeight="1" x14ac:dyDescent="0.25">
      <c r="A41" s="67">
        <v>3210</v>
      </c>
      <c r="B41" s="68"/>
      <c r="C41" s="69" t="s">
        <v>83</v>
      </c>
      <c r="D41" s="70">
        <f>D373+D680</f>
        <v>0</v>
      </c>
      <c r="E41" s="70">
        <f>E373+E680</f>
        <v>0</v>
      </c>
      <c r="F41" s="70">
        <f>F373+F680</f>
        <v>18487.399999999998</v>
      </c>
      <c r="G41" s="70">
        <f>G373+G680</f>
        <v>18169.699999999997</v>
      </c>
      <c r="H41" s="9">
        <f t="shared" si="25"/>
        <v>18487.399999999998</v>
      </c>
      <c r="I41" s="9">
        <f t="shared" si="26"/>
        <v>18169.699999999997</v>
      </c>
    </row>
    <row r="42" spans="1:12" ht="15.75" customHeight="1" x14ac:dyDescent="0.25">
      <c r="A42" s="71">
        <v>3240</v>
      </c>
      <c r="B42" s="72"/>
      <c r="C42" s="73" t="s">
        <v>87</v>
      </c>
      <c r="D42" s="70">
        <f>D676</f>
        <v>0</v>
      </c>
      <c r="E42" s="70">
        <f t="shared" ref="E42:G42" si="28">E676</f>
        <v>0</v>
      </c>
      <c r="F42" s="70">
        <f t="shared" si="28"/>
        <v>7131</v>
      </c>
      <c r="G42" s="70">
        <f t="shared" si="28"/>
        <v>7130.9</v>
      </c>
      <c r="H42" s="9">
        <f t="shared" si="25"/>
        <v>7131</v>
      </c>
      <c r="I42" s="9">
        <f t="shared" si="26"/>
        <v>7130.9</v>
      </c>
    </row>
    <row r="43" spans="1:12" ht="20.25" customHeight="1" x14ac:dyDescent="0.25">
      <c r="A43" s="195" t="s">
        <v>140</v>
      </c>
      <c r="B43" s="196"/>
      <c r="C43" s="197"/>
      <c r="D43" s="65"/>
      <c r="E43" s="65"/>
      <c r="F43" s="65"/>
      <c r="G43" s="65"/>
      <c r="H43" s="65"/>
      <c r="I43" s="65"/>
    </row>
    <row r="44" spans="1:12" ht="17.25" customHeight="1" x14ac:dyDescent="0.25">
      <c r="A44" s="134" t="s">
        <v>79</v>
      </c>
      <c r="B44" s="115">
        <v>10117</v>
      </c>
      <c r="C44" s="115" t="s">
        <v>41</v>
      </c>
      <c r="D44" s="30">
        <f>D45+D65</f>
        <v>51298.9</v>
      </c>
      <c r="E44" s="30">
        <f t="shared" ref="E44:I44" si="29">E45+E65</f>
        <v>50029.8</v>
      </c>
      <c r="F44" s="30">
        <f t="shared" si="29"/>
        <v>6882.3</v>
      </c>
      <c r="G44" s="30">
        <f t="shared" si="29"/>
        <v>5822.5</v>
      </c>
      <c r="H44" s="30">
        <f t="shared" si="29"/>
        <v>58181.200000000004</v>
      </c>
      <c r="I44" s="30">
        <f t="shared" si="29"/>
        <v>55852.3</v>
      </c>
      <c r="J44" s="11"/>
      <c r="K44" s="11">
        <v>5822.5</v>
      </c>
      <c r="L44" s="11"/>
    </row>
    <row r="45" spans="1:12" x14ac:dyDescent="0.25">
      <c r="A45" s="53">
        <v>2000</v>
      </c>
      <c r="B45" s="54"/>
      <c r="C45" s="55" t="s">
        <v>42</v>
      </c>
      <c r="D45" s="8">
        <f>D46+D48+D49+D62+D64</f>
        <v>51298.9</v>
      </c>
      <c r="E45" s="8">
        <f t="shared" ref="E45:I45" si="30">E46+E48+E49+E62+E64</f>
        <v>50029.8</v>
      </c>
      <c r="F45" s="8">
        <f t="shared" si="30"/>
        <v>0</v>
      </c>
      <c r="G45" s="8">
        <f t="shared" si="30"/>
        <v>0</v>
      </c>
      <c r="H45" s="8">
        <f t="shared" si="30"/>
        <v>51298.9</v>
      </c>
      <c r="I45" s="8">
        <f t="shared" si="30"/>
        <v>50029.8</v>
      </c>
      <c r="J45" s="11"/>
      <c r="K45" s="11"/>
      <c r="L45" s="11"/>
    </row>
    <row r="46" spans="1:12" x14ac:dyDescent="0.25">
      <c r="A46" s="53">
        <v>2110</v>
      </c>
      <c r="B46" s="54"/>
      <c r="C46" s="55" t="s">
        <v>43</v>
      </c>
      <c r="D46" s="8">
        <f>D47</f>
        <v>37901.5</v>
      </c>
      <c r="E46" s="8">
        <f t="shared" ref="E46:I46" si="31">E47</f>
        <v>37884.300000000003</v>
      </c>
      <c r="F46" s="8">
        <f t="shared" si="31"/>
        <v>0</v>
      </c>
      <c r="G46" s="8">
        <f t="shared" si="31"/>
        <v>0</v>
      </c>
      <c r="H46" s="8">
        <f t="shared" si="31"/>
        <v>37901.5</v>
      </c>
      <c r="I46" s="8">
        <f t="shared" si="31"/>
        <v>37884.300000000003</v>
      </c>
      <c r="J46" s="11"/>
      <c r="K46" s="11"/>
      <c r="L46" s="11"/>
    </row>
    <row r="47" spans="1:12" x14ac:dyDescent="0.25">
      <c r="A47" s="56">
        <v>2111</v>
      </c>
      <c r="B47" s="57"/>
      <c r="C47" s="58" t="s">
        <v>44</v>
      </c>
      <c r="D47" s="9">
        <v>37901.5</v>
      </c>
      <c r="E47" s="9">
        <v>37884.300000000003</v>
      </c>
      <c r="F47" s="9"/>
      <c r="G47" s="9"/>
      <c r="H47" s="9">
        <f>D47+F47</f>
        <v>37901.5</v>
      </c>
      <c r="I47" s="9">
        <f>E47+G47</f>
        <v>37884.300000000003</v>
      </c>
      <c r="J47" s="11"/>
      <c r="K47" s="11"/>
      <c r="L47" s="11"/>
    </row>
    <row r="48" spans="1:12" x14ac:dyDescent="0.25">
      <c r="A48" s="56">
        <v>2120</v>
      </c>
      <c r="B48" s="12"/>
      <c r="C48" s="58" t="s">
        <v>45</v>
      </c>
      <c r="D48" s="13">
        <v>8338.4</v>
      </c>
      <c r="E48" s="13">
        <v>8312.2000000000007</v>
      </c>
      <c r="F48" s="13"/>
      <c r="G48" s="13"/>
      <c r="H48" s="9">
        <f>D48+F48</f>
        <v>8338.4</v>
      </c>
      <c r="I48" s="9">
        <f>E48+G48</f>
        <v>8312.2000000000007</v>
      </c>
    </row>
    <row r="49" spans="1:12" x14ac:dyDescent="0.25">
      <c r="A49" s="53">
        <v>2200</v>
      </c>
      <c r="B49" s="14"/>
      <c r="C49" s="55" t="s">
        <v>46</v>
      </c>
      <c r="D49" s="15">
        <f>D50+D51+D52+D53+D54+D55+D61</f>
        <v>4913.3000000000011</v>
      </c>
      <c r="E49" s="15">
        <f t="shared" ref="E49:I49" si="32">E50+E51+E52+E53+E54+E55+E61</f>
        <v>3804.8999999999996</v>
      </c>
      <c r="F49" s="15">
        <f t="shared" si="32"/>
        <v>0</v>
      </c>
      <c r="G49" s="15">
        <f t="shared" si="32"/>
        <v>0</v>
      </c>
      <c r="H49" s="15">
        <f t="shared" si="32"/>
        <v>4913.3000000000011</v>
      </c>
      <c r="I49" s="15">
        <f t="shared" si="32"/>
        <v>3804.8999999999996</v>
      </c>
    </row>
    <row r="50" spans="1:12" ht="30" x14ac:dyDescent="0.25">
      <c r="A50" s="56">
        <v>2210</v>
      </c>
      <c r="B50" s="12"/>
      <c r="C50" s="58" t="s">
        <v>47</v>
      </c>
      <c r="D50" s="13">
        <v>1878.4</v>
      </c>
      <c r="E50" s="13">
        <v>1407.3</v>
      </c>
      <c r="F50" s="13"/>
      <c r="G50" s="13"/>
      <c r="H50" s="9">
        <f>D50+F50</f>
        <v>1878.4</v>
      </c>
      <c r="I50" s="9">
        <f>E50+G50</f>
        <v>1407.3</v>
      </c>
    </row>
    <row r="51" spans="1:12" ht="17.25" customHeight="1" x14ac:dyDescent="0.25">
      <c r="A51" s="56">
        <v>2220</v>
      </c>
      <c r="B51" s="12"/>
      <c r="C51" s="58" t="s">
        <v>48</v>
      </c>
      <c r="D51" s="13"/>
      <c r="E51" s="13"/>
      <c r="F51" s="13"/>
      <c r="G51" s="13"/>
      <c r="H51" s="9">
        <f t="shared" ref="H51:I53" si="33">D51+F51</f>
        <v>0</v>
      </c>
      <c r="I51" s="9">
        <f t="shared" si="33"/>
        <v>0</v>
      </c>
    </row>
    <row r="52" spans="1:12" s="16" customFormat="1" x14ac:dyDescent="0.25">
      <c r="A52" s="56">
        <v>2230</v>
      </c>
      <c r="B52" s="12"/>
      <c r="C52" s="58" t="s">
        <v>49</v>
      </c>
      <c r="D52" s="13"/>
      <c r="E52" s="13"/>
      <c r="F52" s="13"/>
      <c r="G52" s="13"/>
      <c r="H52" s="9">
        <f t="shared" si="33"/>
        <v>0</v>
      </c>
      <c r="I52" s="9">
        <f t="shared" si="33"/>
        <v>0</v>
      </c>
    </row>
    <row r="53" spans="1:12" x14ac:dyDescent="0.25">
      <c r="A53" s="56">
        <v>2240</v>
      </c>
      <c r="B53" s="12"/>
      <c r="C53" s="58" t="s">
        <v>50</v>
      </c>
      <c r="D53" s="13">
        <v>1163.0999999999999</v>
      </c>
      <c r="E53" s="13">
        <v>916.8</v>
      </c>
      <c r="F53" s="13"/>
      <c r="G53" s="13"/>
      <c r="H53" s="9">
        <f t="shared" si="33"/>
        <v>1163.0999999999999</v>
      </c>
      <c r="I53" s="9">
        <f t="shared" si="33"/>
        <v>916.8</v>
      </c>
    </row>
    <row r="54" spans="1:12" x14ac:dyDescent="0.25">
      <c r="A54" s="56">
        <v>2250</v>
      </c>
      <c r="B54" s="12"/>
      <c r="C54" s="58" t="s">
        <v>51</v>
      </c>
      <c r="D54" s="13">
        <v>23.8</v>
      </c>
      <c r="E54" s="13">
        <v>12</v>
      </c>
      <c r="F54" s="13"/>
      <c r="G54" s="13"/>
      <c r="H54" s="9">
        <f>D54+F54</f>
        <v>23.8</v>
      </c>
      <c r="I54" s="9">
        <f>E54+G54</f>
        <v>12</v>
      </c>
    </row>
    <row r="55" spans="1:12" ht="30" x14ac:dyDescent="0.25">
      <c r="A55" s="53">
        <v>2270</v>
      </c>
      <c r="B55" s="14"/>
      <c r="C55" s="59" t="s">
        <v>52</v>
      </c>
      <c r="D55" s="15">
        <f>D56+D57+D58+D59+D60</f>
        <v>1816.4</v>
      </c>
      <c r="E55" s="15">
        <f t="shared" ref="E55:I55" si="34">E56+E57+E58+E59+E60</f>
        <v>1457.8</v>
      </c>
      <c r="F55" s="15">
        <f t="shared" si="34"/>
        <v>0</v>
      </c>
      <c r="G55" s="15">
        <f t="shared" si="34"/>
        <v>0</v>
      </c>
      <c r="H55" s="15">
        <f t="shared" si="34"/>
        <v>1816.4</v>
      </c>
      <c r="I55" s="15">
        <f t="shared" si="34"/>
        <v>1457.8</v>
      </c>
    </row>
    <row r="56" spans="1:12" s="16" customFormat="1" x14ac:dyDescent="0.25">
      <c r="A56" s="56">
        <v>2271</v>
      </c>
      <c r="B56" s="12"/>
      <c r="C56" s="60" t="s">
        <v>53</v>
      </c>
      <c r="D56" s="13">
        <v>1036.4000000000001</v>
      </c>
      <c r="E56" s="13">
        <v>754.9</v>
      </c>
      <c r="F56" s="13"/>
      <c r="G56" s="13"/>
      <c r="H56" s="9">
        <f>D56+F56</f>
        <v>1036.4000000000001</v>
      </c>
      <c r="I56" s="9">
        <f>E56+G56</f>
        <v>754.9</v>
      </c>
    </row>
    <row r="57" spans="1:12" ht="19.5" customHeight="1" x14ac:dyDescent="0.25">
      <c r="A57" s="56">
        <v>2272</v>
      </c>
      <c r="B57" s="12"/>
      <c r="C57" s="60" t="s">
        <v>54</v>
      </c>
      <c r="D57" s="13">
        <v>52.5</v>
      </c>
      <c r="E57" s="47">
        <v>39.299999999999997</v>
      </c>
      <c r="F57" s="13"/>
      <c r="G57" s="13"/>
      <c r="H57" s="9">
        <f t="shared" ref="H57:I64" si="35">D57+F57</f>
        <v>52.5</v>
      </c>
      <c r="I57" s="9">
        <f t="shared" si="35"/>
        <v>39.299999999999997</v>
      </c>
      <c r="K57" s="4">
        <v>-0.1</v>
      </c>
    </row>
    <row r="58" spans="1:12" x14ac:dyDescent="0.25">
      <c r="A58" s="56">
        <v>2273</v>
      </c>
      <c r="B58" s="12"/>
      <c r="C58" s="60" t="s">
        <v>55</v>
      </c>
      <c r="D58" s="13">
        <v>727.5</v>
      </c>
      <c r="E58" s="13">
        <v>663.6</v>
      </c>
      <c r="F58" s="13"/>
      <c r="G58" s="13"/>
      <c r="H58" s="9">
        <f t="shared" si="35"/>
        <v>727.5</v>
      </c>
      <c r="I58" s="9">
        <f t="shared" si="35"/>
        <v>663.6</v>
      </c>
    </row>
    <row r="59" spans="1:12" s="16" customFormat="1" x14ac:dyDescent="0.25">
      <c r="A59" s="56">
        <v>2274</v>
      </c>
      <c r="B59" s="12"/>
      <c r="C59" s="60" t="s">
        <v>56</v>
      </c>
      <c r="D59" s="13"/>
      <c r="E59" s="13"/>
      <c r="F59" s="13"/>
      <c r="G59" s="13"/>
      <c r="H59" s="9">
        <f t="shared" si="35"/>
        <v>0</v>
      </c>
      <c r="I59" s="9">
        <f t="shared" si="35"/>
        <v>0</v>
      </c>
    </row>
    <row r="60" spans="1:12" x14ac:dyDescent="0.25">
      <c r="A60" s="56">
        <v>2276</v>
      </c>
      <c r="B60" s="12"/>
      <c r="C60" s="60" t="s">
        <v>57</v>
      </c>
      <c r="D60" s="13"/>
      <c r="E60" s="13"/>
      <c r="F60" s="13"/>
      <c r="G60" s="13"/>
      <c r="H60" s="9">
        <f>D60+F60</f>
        <v>0</v>
      </c>
      <c r="I60" s="9">
        <f t="shared" si="35"/>
        <v>0</v>
      </c>
    </row>
    <row r="61" spans="1:12" ht="45" x14ac:dyDescent="0.25">
      <c r="A61" s="56">
        <v>2282</v>
      </c>
      <c r="B61" s="12"/>
      <c r="C61" s="60" t="s">
        <v>58</v>
      </c>
      <c r="D61" s="13">
        <v>31.6</v>
      </c>
      <c r="E61" s="13">
        <v>11</v>
      </c>
      <c r="F61" s="13"/>
      <c r="G61" s="13"/>
      <c r="H61" s="9">
        <f t="shared" ref="H61:H64" si="36">D61+F61</f>
        <v>31.6</v>
      </c>
      <c r="I61" s="9">
        <f t="shared" si="35"/>
        <v>11</v>
      </c>
    </row>
    <row r="62" spans="1:12" x14ac:dyDescent="0.25">
      <c r="A62" s="53">
        <v>2700</v>
      </c>
      <c r="B62" s="14"/>
      <c r="C62" s="59" t="s">
        <v>59</v>
      </c>
      <c r="D62" s="15">
        <f>D63</f>
        <v>0</v>
      </c>
      <c r="E62" s="15">
        <f t="shared" ref="E62:G62" si="37">E63</f>
        <v>0</v>
      </c>
      <c r="F62" s="15">
        <f t="shared" si="37"/>
        <v>0</v>
      </c>
      <c r="G62" s="15">
        <f t="shared" si="37"/>
        <v>0</v>
      </c>
      <c r="H62" s="8">
        <f t="shared" si="36"/>
        <v>0</v>
      </c>
      <c r="I62" s="8">
        <f t="shared" si="35"/>
        <v>0</v>
      </c>
      <c r="J62" s="11"/>
      <c r="K62" s="11"/>
      <c r="L62" s="11"/>
    </row>
    <row r="63" spans="1:12" x14ac:dyDescent="0.25">
      <c r="A63" s="56">
        <v>2730</v>
      </c>
      <c r="B63" s="12"/>
      <c r="C63" s="60" t="s">
        <v>60</v>
      </c>
      <c r="D63" s="13"/>
      <c r="E63" s="13"/>
      <c r="F63" s="13"/>
      <c r="G63" s="13"/>
      <c r="H63" s="9">
        <f t="shared" si="36"/>
        <v>0</v>
      </c>
      <c r="I63" s="9">
        <f t="shared" si="35"/>
        <v>0</v>
      </c>
      <c r="J63" s="11"/>
      <c r="K63" s="11"/>
      <c r="L63" s="11"/>
    </row>
    <row r="64" spans="1:12" x14ac:dyDescent="0.25">
      <c r="A64" s="75">
        <v>2800</v>
      </c>
      <c r="B64" s="12"/>
      <c r="C64" s="58" t="s">
        <v>61</v>
      </c>
      <c r="D64" s="13">
        <v>145.69999999999999</v>
      </c>
      <c r="E64" s="13">
        <v>28.4</v>
      </c>
      <c r="F64" s="13"/>
      <c r="G64" s="13"/>
      <c r="H64" s="9">
        <f t="shared" si="36"/>
        <v>145.69999999999999</v>
      </c>
      <c r="I64" s="9">
        <f t="shared" si="35"/>
        <v>28.4</v>
      </c>
      <c r="J64" s="11"/>
      <c r="K64" s="11"/>
      <c r="L64" s="11"/>
    </row>
    <row r="65" spans="1:12" x14ac:dyDescent="0.25">
      <c r="A65" s="53">
        <v>3000</v>
      </c>
      <c r="B65" s="14"/>
      <c r="C65" s="55" t="s">
        <v>62</v>
      </c>
      <c r="D65" s="15">
        <f>D66+D67</f>
        <v>0</v>
      </c>
      <c r="E65" s="15">
        <f t="shared" ref="E65:I65" si="38">E66+E67</f>
        <v>0</v>
      </c>
      <c r="F65" s="15">
        <f t="shared" si="38"/>
        <v>6882.3</v>
      </c>
      <c r="G65" s="15">
        <f t="shared" si="38"/>
        <v>5822.5</v>
      </c>
      <c r="H65" s="15">
        <f t="shared" si="38"/>
        <v>6882.3</v>
      </c>
      <c r="I65" s="15">
        <f t="shared" si="38"/>
        <v>5822.5</v>
      </c>
      <c r="J65" s="11"/>
      <c r="K65" s="11"/>
      <c r="L65" s="11"/>
    </row>
    <row r="66" spans="1:12" ht="30" x14ac:dyDescent="0.25">
      <c r="A66" s="56">
        <v>3110</v>
      </c>
      <c r="B66" s="12"/>
      <c r="C66" s="58" t="s">
        <v>63</v>
      </c>
      <c r="D66" s="13"/>
      <c r="E66" s="13"/>
      <c r="F66" s="13">
        <v>1579</v>
      </c>
      <c r="G66" s="13">
        <v>876.5</v>
      </c>
      <c r="H66" s="9">
        <f t="shared" ref="H66:I67" si="39">D66+F66</f>
        <v>1579</v>
      </c>
      <c r="I66" s="9">
        <f t="shared" si="39"/>
        <v>876.5</v>
      </c>
    </row>
    <row r="67" spans="1:12" x14ac:dyDescent="0.25">
      <c r="A67" s="12">
        <v>3132</v>
      </c>
      <c r="B67" s="12"/>
      <c r="C67" s="58" t="s">
        <v>64</v>
      </c>
      <c r="D67" s="13"/>
      <c r="E67" s="13"/>
      <c r="F67" s="13">
        <v>5303.3</v>
      </c>
      <c r="G67" s="13">
        <v>4946</v>
      </c>
      <c r="H67" s="9">
        <f t="shared" si="39"/>
        <v>5303.3</v>
      </c>
      <c r="I67" s="9">
        <f t="shared" si="39"/>
        <v>4946</v>
      </c>
    </row>
    <row r="68" spans="1:12" x14ac:dyDescent="0.25">
      <c r="A68" s="115">
        <v>1000</v>
      </c>
      <c r="B68" s="115">
        <v>70000</v>
      </c>
      <c r="C68" s="115" t="s">
        <v>65</v>
      </c>
      <c r="D68" s="30">
        <f>D69+D89</f>
        <v>729282.59999999986</v>
      </c>
      <c r="E68" s="30">
        <f t="shared" ref="E68:I68" si="40">E69+E89</f>
        <v>693706.89999999991</v>
      </c>
      <c r="F68" s="133">
        <f t="shared" si="40"/>
        <v>118098.53999999998</v>
      </c>
      <c r="G68" s="30">
        <f t="shared" si="40"/>
        <v>120589.90000000001</v>
      </c>
      <c r="H68" s="30">
        <f t="shared" si="40"/>
        <v>847381.14</v>
      </c>
      <c r="I68" s="30">
        <f t="shared" si="40"/>
        <v>814296.8</v>
      </c>
    </row>
    <row r="69" spans="1:12" x14ac:dyDescent="0.25">
      <c r="A69" s="53">
        <v>2000</v>
      </c>
      <c r="B69" s="54"/>
      <c r="C69" s="55" t="s">
        <v>42</v>
      </c>
      <c r="D69" s="8">
        <f>D70+D72+D73+D86+D88</f>
        <v>729282.59999999986</v>
      </c>
      <c r="E69" s="8">
        <f t="shared" ref="E69:I69" si="41">E70+E72+E73+E86+E88</f>
        <v>693706.89999999991</v>
      </c>
      <c r="F69" s="8">
        <f t="shared" si="41"/>
        <v>41154.999999999993</v>
      </c>
      <c r="G69" s="8">
        <f t="shared" si="41"/>
        <v>43253.100000000006</v>
      </c>
      <c r="H69" s="8">
        <f t="shared" si="41"/>
        <v>770437.6</v>
      </c>
      <c r="I69" s="8">
        <f t="shared" si="41"/>
        <v>736960</v>
      </c>
    </row>
    <row r="70" spans="1:12" s="16" customFormat="1" x14ac:dyDescent="0.25">
      <c r="A70" s="53">
        <v>2110</v>
      </c>
      <c r="B70" s="54"/>
      <c r="C70" s="55" t="s">
        <v>43</v>
      </c>
      <c r="D70" s="8">
        <f>D71</f>
        <v>439044.99999999994</v>
      </c>
      <c r="E70" s="8">
        <f t="shared" ref="E70:I70" si="42">E71</f>
        <v>435210.9</v>
      </c>
      <c r="F70" s="8">
        <f t="shared" si="42"/>
        <v>564.4</v>
      </c>
      <c r="G70" s="8">
        <f t="shared" si="42"/>
        <v>544.5</v>
      </c>
      <c r="H70" s="8">
        <f t="shared" si="42"/>
        <v>439609.39999999997</v>
      </c>
      <c r="I70" s="8">
        <f t="shared" si="42"/>
        <v>435755.4</v>
      </c>
    </row>
    <row r="71" spans="1:12" x14ac:dyDescent="0.25">
      <c r="A71" s="56">
        <v>2111</v>
      </c>
      <c r="B71" s="57"/>
      <c r="C71" s="58" t="s">
        <v>44</v>
      </c>
      <c r="D71" s="9">
        <f t="shared" ref="D71:G72" si="43">D95+D119+D143+D191+D215+D239+D263+D287+D311+D335</f>
        <v>439044.99999999994</v>
      </c>
      <c r="E71" s="9">
        <f t="shared" si="43"/>
        <v>435210.9</v>
      </c>
      <c r="F71" s="9">
        <f t="shared" si="43"/>
        <v>564.4</v>
      </c>
      <c r="G71" s="9">
        <f t="shared" si="43"/>
        <v>544.5</v>
      </c>
      <c r="H71" s="9">
        <f>D71+F71</f>
        <v>439609.39999999997</v>
      </c>
      <c r="I71" s="9">
        <f>E71+G71</f>
        <v>435755.4</v>
      </c>
    </row>
    <row r="72" spans="1:12" x14ac:dyDescent="0.25">
      <c r="A72" s="56">
        <v>2120</v>
      </c>
      <c r="B72" s="76"/>
      <c r="C72" s="58" t="s">
        <v>45</v>
      </c>
      <c r="D72" s="9">
        <f t="shared" si="43"/>
        <v>96589.89999999998</v>
      </c>
      <c r="E72" s="9">
        <f t="shared" si="43"/>
        <v>96438.7</v>
      </c>
      <c r="F72" s="9">
        <f t="shared" si="43"/>
        <v>204.89999999999998</v>
      </c>
      <c r="G72" s="9">
        <f t="shared" si="43"/>
        <v>118.9</v>
      </c>
      <c r="H72" s="9">
        <f>D72+F72</f>
        <v>96794.799999999974</v>
      </c>
      <c r="I72" s="9">
        <f>E72+G72</f>
        <v>96557.599999999991</v>
      </c>
    </row>
    <row r="73" spans="1:12" x14ac:dyDescent="0.25">
      <c r="A73" s="53">
        <v>2200</v>
      </c>
      <c r="B73" s="77"/>
      <c r="C73" s="55" t="s">
        <v>46</v>
      </c>
      <c r="D73" s="31">
        <f>D74+D75+D76+D77+D78+D79+D85</f>
        <v>192900</v>
      </c>
      <c r="E73" s="31">
        <f t="shared" ref="E73:I73" si="44">E74+E75+E76+E77+E78+E79+E85</f>
        <v>161320.1</v>
      </c>
      <c r="F73" s="31">
        <f t="shared" si="44"/>
        <v>39333.999999999993</v>
      </c>
      <c r="G73" s="31">
        <f t="shared" si="44"/>
        <v>42081.4</v>
      </c>
      <c r="H73" s="31">
        <f t="shared" si="44"/>
        <v>232234</v>
      </c>
      <c r="I73" s="31">
        <f t="shared" si="44"/>
        <v>203401.5</v>
      </c>
    </row>
    <row r="74" spans="1:12" s="16" customFormat="1" ht="30" x14ac:dyDescent="0.25">
      <c r="A74" s="56">
        <v>2210</v>
      </c>
      <c r="B74" s="76"/>
      <c r="C74" s="58" t="s">
        <v>47</v>
      </c>
      <c r="D74" s="32">
        <f t="shared" ref="D74:G78" si="45">D98+D122+D146+D194+D218+D242+D266+D290+D314+D338</f>
        <v>20385.2</v>
      </c>
      <c r="E74" s="32">
        <f t="shared" si="45"/>
        <v>16285.800000000003</v>
      </c>
      <c r="F74" s="32">
        <f t="shared" si="45"/>
        <v>190</v>
      </c>
      <c r="G74" s="32">
        <f t="shared" si="45"/>
        <v>8409.2999999999993</v>
      </c>
      <c r="H74" s="9">
        <f>D74+F74</f>
        <v>20575.2</v>
      </c>
      <c r="I74" s="9">
        <f>E74+G74</f>
        <v>24695.100000000002</v>
      </c>
    </row>
    <row r="75" spans="1:12" ht="18.75" customHeight="1" x14ac:dyDescent="0.25">
      <c r="A75" s="56">
        <v>2220</v>
      </c>
      <c r="B75" s="76"/>
      <c r="C75" s="58" t="s">
        <v>48</v>
      </c>
      <c r="D75" s="32">
        <f t="shared" si="45"/>
        <v>200</v>
      </c>
      <c r="E75" s="32">
        <f t="shared" si="45"/>
        <v>186.8</v>
      </c>
      <c r="F75" s="32">
        <f t="shared" si="45"/>
        <v>0</v>
      </c>
      <c r="G75" s="32">
        <f t="shared" si="45"/>
        <v>27.7</v>
      </c>
      <c r="H75" s="9">
        <f t="shared" ref="H75:I77" si="46">D75+F75</f>
        <v>200</v>
      </c>
      <c r="I75" s="9">
        <f t="shared" si="46"/>
        <v>214.5</v>
      </c>
    </row>
    <row r="76" spans="1:12" s="16" customFormat="1" x14ac:dyDescent="0.25">
      <c r="A76" s="56">
        <v>2230</v>
      </c>
      <c r="B76" s="76"/>
      <c r="C76" s="58" t="s">
        <v>49</v>
      </c>
      <c r="D76" s="32">
        <f t="shared" si="45"/>
        <v>41095.299999999996</v>
      </c>
      <c r="E76" s="32">
        <f t="shared" si="45"/>
        <v>39748.700000000004</v>
      </c>
      <c r="F76" s="32">
        <f t="shared" si="45"/>
        <v>36591.1</v>
      </c>
      <c r="G76" s="32">
        <f t="shared" si="45"/>
        <v>31229</v>
      </c>
      <c r="H76" s="9">
        <f t="shared" si="46"/>
        <v>77686.399999999994</v>
      </c>
      <c r="I76" s="9">
        <f t="shared" si="46"/>
        <v>70977.700000000012</v>
      </c>
    </row>
    <row r="77" spans="1:12" x14ac:dyDescent="0.25">
      <c r="A77" s="56">
        <v>2240</v>
      </c>
      <c r="B77" s="76"/>
      <c r="C77" s="58" t="s">
        <v>50</v>
      </c>
      <c r="D77" s="32">
        <f t="shared" si="45"/>
        <v>16473.8</v>
      </c>
      <c r="E77" s="32">
        <f t="shared" si="45"/>
        <v>14071.6</v>
      </c>
      <c r="F77" s="32">
        <f t="shared" si="45"/>
        <v>117</v>
      </c>
      <c r="G77" s="32">
        <f t="shared" si="45"/>
        <v>161</v>
      </c>
      <c r="H77" s="9">
        <f t="shared" si="46"/>
        <v>16590.8</v>
      </c>
      <c r="I77" s="9">
        <f t="shared" si="46"/>
        <v>14232.6</v>
      </c>
    </row>
    <row r="78" spans="1:12" x14ac:dyDescent="0.25">
      <c r="A78" s="56">
        <v>2250</v>
      </c>
      <c r="B78" s="76"/>
      <c r="C78" s="58" t="s">
        <v>51</v>
      </c>
      <c r="D78" s="32">
        <f t="shared" si="45"/>
        <v>0</v>
      </c>
      <c r="E78" s="32">
        <f t="shared" si="45"/>
        <v>0</v>
      </c>
      <c r="F78" s="32">
        <f t="shared" si="45"/>
        <v>0</v>
      </c>
      <c r="G78" s="32">
        <f t="shared" si="45"/>
        <v>0</v>
      </c>
      <c r="H78" s="9">
        <f>D78+F78</f>
        <v>0</v>
      </c>
      <c r="I78" s="9">
        <f>E78+G78</f>
        <v>0</v>
      </c>
    </row>
    <row r="79" spans="1:12" s="17" customFormat="1" ht="30" x14ac:dyDescent="0.25">
      <c r="A79" s="53">
        <v>2270</v>
      </c>
      <c r="B79" s="77"/>
      <c r="C79" s="59" t="s">
        <v>52</v>
      </c>
      <c r="D79" s="31">
        <f>D80+D81+D82+D83+D84</f>
        <v>114728.19999999998</v>
      </c>
      <c r="E79" s="31">
        <f t="shared" ref="E79:I79" si="47">E80+E81+E82+E83+E84</f>
        <v>91018.6</v>
      </c>
      <c r="F79" s="31">
        <f t="shared" si="47"/>
        <v>2421.6999999999998</v>
      </c>
      <c r="G79" s="31">
        <f t="shared" si="47"/>
        <v>2214.6</v>
      </c>
      <c r="H79" s="31">
        <f t="shared" si="47"/>
        <v>117149.89999999998</v>
      </c>
      <c r="I79" s="31">
        <f t="shared" si="47"/>
        <v>93233.199999999983</v>
      </c>
      <c r="J79" s="6"/>
      <c r="K79" s="6"/>
      <c r="L79" s="6"/>
    </row>
    <row r="80" spans="1:12" x14ac:dyDescent="0.25">
      <c r="A80" s="56">
        <v>2271</v>
      </c>
      <c r="B80" s="76"/>
      <c r="C80" s="60" t="s">
        <v>53</v>
      </c>
      <c r="D80" s="32">
        <f t="shared" ref="D80:G85" si="48">D104+D128+D152+D200+D224+D248+D272+D296+D320+D344</f>
        <v>97261.799999999974</v>
      </c>
      <c r="E80" s="32">
        <f t="shared" si="48"/>
        <v>74145.599999999991</v>
      </c>
      <c r="F80" s="32">
        <f t="shared" si="48"/>
        <v>1815</v>
      </c>
      <c r="G80" s="32">
        <f t="shared" si="48"/>
        <v>1651.9</v>
      </c>
      <c r="H80" s="9">
        <f>D80+F80</f>
        <v>99076.799999999974</v>
      </c>
      <c r="I80" s="9">
        <f>E80+G80</f>
        <v>75797.499999999985</v>
      </c>
      <c r="J80" s="11"/>
      <c r="K80" s="11"/>
      <c r="L80" s="11"/>
    </row>
    <row r="81" spans="1:12" ht="21.75" customHeight="1" x14ac:dyDescent="0.25">
      <c r="A81" s="56">
        <v>2272</v>
      </c>
      <c r="B81" s="76"/>
      <c r="C81" s="60" t="s">
        <v>54</v>
      </c>
      <c r="D81" s="32">
        <f t="shared" si="48"/>
        <v>3600.8</v>
      </c>
      <c r="E81" s="32">
        <f t="shared" si="48"/>
        <v>3296.1000000000004</v>
      </c>
      <c r="F81" s="32">
        <f t="shared" si="48"/>
        <v>56.7</v>
      </c>
      <c r="G81" s="32">
        <f t="shared" si="48"/>
        <v>26.099999999999998</v>
      </c>
      <c r="H81" s="9">
        <f t="shared" ref="H81:I88" si="49">D81+F81</f>
        <v>3657.5</v>
      </c>
      <c r="I81" s="9">
        <f t="shared" si="49"/>
        <v>3322.2000000000003</v>
      </c>
      <c r="J81" s="11"/>
      <c r="K81" s="11"/>
      <c r="L81" s="11"/>
    </row>
    <row r="82" spans="1:12" s="16" customFormat="1" x14ac:dyDescent="0.25">
      <c r="A82" s="56">
        <v>2273</v>
      </c>
      <c r="B82" s="76"/>
      <c r="C82" s="60" t="s">
        <v>55</v>
      </c>
      <c r="D82" s="32">
        <f t="shared" si="48"/>
        <v>13779.100000000002</v>
      </c>
      <c r="E82" s="32">
        <f t="shared" si="48"/>
        <v>13563.900000000001</v>
      </c>
      <c r="F82" s="32">
        <f t="shared" si="48"/>
        <v>550</v>
      </c>
      <c r="G82" s="32">
        <f t="shared" si="48"/>
        <v>536.59999999999991</v>
      </c>
      <c r="H82" s="9">
        <f t="shared" si="49"/>
        <v>14329.100000000002</v>
      </c>
      <c r="I82" s="9">
        <f t="shared" si="49"/>
        <v>14100.500000000002</v>
      </c>
      <c r="J82" s="18"/>
      <c r="K82" s="18"/>
      <c r="L82" s="18"/>
    </row>
    <row r="83" spans="1:12" x14ac:dyDescent="0.25">
      <c r="A83" s="56">
        <v>2274</v>
      </c>
      <c r="B83" s="76"/>
      <c r="C83" s="60" t="s">
        <v>56</v>
      </c>
      <c r="D83" s="32">
        <f t="shared" si="48"/>
        <v>11.2</v>
      </c>
      <c r="E83" s="32">
        <f t="shared" si="48"/>
        <v>5</v>
      </c>
      <c r="F83" s="32">
        <f t="shared" si="48"/>
        <v>0</v>
      </c>
      <c r="G83" s="32">
        <f t="shared" si="48"/>
        <v>0</v>
      </c>
      <c r="H83" s="9">
        <f t="shared" si="49"/>
        <v>11.2</v>
      </c>
      <c r="I83" s="9">
        <f t="shared" si="49"/>
        <v>5</v>
      </c>
    </row>
    <row r="84" spans="1:12" x14ac:dyDescent="0.25">
      <c r="A84" s="56">
        <v>2276</v>
      </c>
      <c r="B84" s="76"/>
      <c r="C84" s="60" t="s">
        <v>57</v>
      </c>
      <c r="D84" s="32">
        <f t="shared" si="48"/>
        <v>75.3</v>
      </c>
      <c r="E84" s="32">
        <f t="shared" si="48"/>
        <v>8</v>
      </c>
      <c r="F84" s="32">
        <f t="shared" si="48"/>
        <v>0</v>
      </c>
      <c r="G84" s="32">
        <f t="shared" si="48"/>
        <v>0</v>
      </c>
      <c r="H84" s="9">
        <f>D84+F84</f>
        <v>75.3</v>
      </c>
      <c r="I84" s="9">
        <f t="shared" si="49"/>
        <v>8</v>
      </c>
    </row>
    <row r="85" spans="1:12" ht="45" x14ac:dyDescent="0.25">
      <c r="A85" s="56">
        <v>2282</v>
      </c>
      <c r="B85" s="76"/>
      <c r="C85" s="60" t="s">
        <v>58</v>
      </c>
      <c r="D85" s="32">
        <f t="shared" si="48"/>
        <v>17.5</v>
      </c>
      <c r="E85" s="32">
        <f t="shared" si="48"/>
        <v>8.6</v>
      </c>
      <c r="F85" s="32">
        <f t="shared" si="48"/>
        <v>14.2</v>
      </c>
      <c r="G85" s="32">
        <f t="shared" si="48"/>
        <v>39.799999999999997</v>
      </c>
      <c r="H85" s="9">
        <f t="shared" ref="H85:H88" si="50">D85+F85</f>
        <v>31.7</v>
      </c>
      <c r="I85" s="9">
        <f t="shared" si="49"/>
        <v>48.4</v>
      </c>
    </row>
    <row r="86" spans="1:12" x14ac:dyDescent="0.25">
      <c r="A86" s="53">
        <v>2700</v>
      </c>
      <c r="B86" s="77"/>
      <c r="C86" s="59" t="s">
        <v>59</v>
      </c>
      <c r="D86" s="31">
        <f>D87</f>
        <v>90.1</v>
      </c>
      <c r="E86" s="31">
        <f t="shared" ref="E86:G86" si="51">E87</f>
        <v>79.599999999999994</v>
      </c>
      <c r="F86" s="31">
        <f t="shared" si="51"/>
        <v>0</v>
      </c>
      <c r="G86" s="31">
        <f t="shared" si="51"/>
        <v>0</v>
      </c>
      <c r="H86" s="8">
        <f t="shared" si="50"/>
        <v>90.1</v>
      </c>
      <c r="I86" s="8">
        <f t="shared" si="49"/>
        <v>79.599999999999994</v>
      </c>
    </row>
    <row r="87" spans="1:12" s="16" customFormat="1" x14ac:dyDescent="0.25">
      <c r="A87" s="56">
        <v>2730</v>
      </c>
      <c r="B87" s="76"/>
      <c r="C87" s="60" t="s">
        <v>60</v>
      </c>
      <c r="D87" s="32">
        <f t="shared" ref="D87:G88" si="52">D111+D135+D159+D207+D231+D255+D279+D303+D327+D351</f>
        <v>90.1</v>
      </c>
      <c r="E87" s="32">
        <f t="shared" si="52"/>
        <v>79.599999999999994</v>
      </c>
      <c r="F87" s="32">
        <f t="shared" si="52"/>
        <v>0</v>
      </c>
      <c r="G87" s="32">
        <f t="shared" si="52"/>
        <v>0</v>
      </c>
      <c r="H87" s="9">
        <f t="shared" si="50"/>
        <v>90.1</v>
      </c>
      <c r="I87" s="9">
        <f t="shared" si="49"/>
        <v>79.599999999999994</v>
      </c>
    </row>
    <row r="88" spans="1:12" x14ac:dyDescent="0.25">
      <c r="A88" s="75">
        <v>2800</v>
      </c>
      <c r="B88" s="76"/>
      <c r="C88" s="58" t="s">
        <v>61</v>
      </c>
      <c r="D88" s="32">
        <f t="shared" si="52"/>
        <v>657.6</v>
      </c>
      <c r="E88" s="32">
        <f t="shared" si="52"/>
        <v>657.6</v>
      </c>
      <c r="F88" s="32">
        <f t="shared" si="52"/>
        <v>1051.7</v>
      </c>
      <c r="G88" s="32">
        <f t="shared" si="52"/>
        <v>508.3</v>
      </c>
      <c r="H88" s="9">
        <f t="shared" si="50"/>
        <v>1709.3000000000002</v>
      </c>
      <c r="I88" s="9">
        <f t="shared" si="49"/>
        <v>1165.9000000000001</v>
      </c>
    </row>
    <row r="89" spans="1:12" x14ac:dyDescent="0.25">
      <c r="A89" s="53">
        <v>3000</v>
      </c>
      <c r="B89" s="77"/>
      <c r="C89" s="55" t="s">
        <v>62</v>
      </c>
      <c r="D89" s="31">
        <f>D90+D91</f>
        <v>0</v>
      </c>
      <c r="E89" s="31">
        <f t="shared" ref="E89:I89" si="53">E90+E91</f>
        <v>0</v>
      </c>
      <c r="F89" s="34">
        <f t="shared" si="53"/>
        <v>76943.539999999994</v>
      </c>
      <c r="G89" s="31">
        <f t="shared" si="53"/>
        <v>77336.800000000003</v>
      </c>
      <c r="H89" s="31">
        <f t="shared" si="53"/>
        <v>76943.539999999994</v>
      </c>
      <c r="I89" s="31">
        <f t="shared" si="53"/>
        <v>77336.800000000003</v>
      </c>
    </row>
    <row r="90" spans="1:12" ht="30" x14ac:dyDescent="0.25">
      <c r="A90" s="56">
        <v>3110</v>
      </c>
      <c r="B90" s="76"/>
      <c r="C90" s="58" t="s">
        <v>63</v>
      </c>
      <c r="D90" s="32">
        <f>D114+D138+D162+D210+D234+D258+D282+D306+D330+D354</f>
        <v>0</v>
      </c>
      <c r="E90" s="32">
        <f>E114+E138+E162+E210+E234+E258+E282+E306+E330+E354</f>
        <v>0</v>
      </c>
      <c r="F90" s="35">
        <f>F114+F138+F162+F186+F210+F234+F258+F282+F306+F330+F354</f>
        <v>18625.14</v>
      </c>
      <c r="G90" s="32">
        <f>G114+G138+G162+G186+G210+G234+G258+G282+G306+G330+G354</f>
        <v>21906.2</v>
      </c>
      <c r="H90" s="9">
        <f t="shared" ref="H90:I91" si="54">D90+F90</f>
        <v>18625.14</v>
      </c>
      <c r="I90" s="9">
        <f t="shared" si="54"/>
        <v>21906.2</v>
      </c>
    </row>
    <row r="91" spans="1:12" s="16" customFormat="1" x14ac:dyDescent="0.25">
      <c r="A91" s="76">
        <v>3132</v>
      </c>
      <c r="B91" s="76"/>
      <c r="C91" s="58" t="s">
        <v>64</v>
      </c>
      <c r="D91" s="32">
        <f>D115+D139+D163+D211+D235+D259+D283+D307+D331+D355</f>
        <v>0</v>
      </c>
      <c r="E91" s="32">
        <f>E115+E139+E163+E211+E235+E259+E283+E307+E331+E355</f>
        <v>0</v>
      </c>
      <c r="F91" s="32">
        <f>F115+F139+F163+F187+F211+F235+F259+F283+F307+F331+F355</f>
        <v>58318.399999999994</v>
      </c>
      <c r="G91" s="32">
        <f>G115+G139+G163+G187+G211+G235+G259+G283+G307+G331+G355</f>
        <v>55430.6</v>
      </c>
      <c r="H91" s="9">
        <f t="shared" si="54"/>
        <v>58318.399999999994</v>
      </c>
      <c r="I91" s="9">
        <f t="shared" si="54"/>
        <v>55430.6</v>
      </c>
    </row>
    <row r="92" spans="1:12" s="16" customFormat="1" x14ac:dyDescent="0.25">
      <c r="A92" s="74" t="s">
        <v>18</v>
      </c>
      <c r="B92" s="74">
        <v>70101</v>
      </c>
      <c r="C92" s="124" t="s">
        <v>66</v>
      </c>
      <c r="D92" s="7">
        <f>D93+D113</f>
        <v>218386.9</v>
      </c>
      <c r="E92" s="7">
        <f t="shared" ref="E92:I92" si="55">E93+E113</f>
        <v>206105.09999999998</v>
      </c>
      <c r="F92" s="7">
        <f t="shared" si="55"/>
        <v>62413.8</v>
      </c>
      <c r="G92" s="7">
        <f t="shared" si="55"/>
        <v>58263.399999999994</v>
      </c>
      <c r="H92" s="7">
        <f t="shared" si="55"/>
        <v>280800.7</v>
      </c>
      <c r="I92" s="7">
        <f t="shared" si="55"/>
        <v>264368.5</v>
      </c>
    </row>
    <row r="93" spans="1:12" x14ac:dyDescent="0.25">
      <c r="A93" s="53">
        <v>2000</v>
      </c>
      <c r="B93" s="54"/>
      <c r="C93" s="55" t="s">
        <v>42</v>
      </c>
      <c r="D93" s="8">
        <f>D94+D96+D97+D110+D112</f>
        <v>218386.9</v>
      </c>
      <c r="E93" s="8">
        <f t="shared" ref="E93:I93" si="56">E94+E96+E97+E110+E112</f>
        <v>206105.09999999998</v>
      </c>
      <c r="F93" s="8">
        <f t="shared" si="56"/>
        <v>34522.5</v>
      </c>
      <c r="G93" s="8">
        <f t="shared" si="56"/>
        <v>31912.1</v>
      </c>
      <c r="H93" s="8">
        <f t="shared" si="56"/>
        <v>252909.4</v>
      </c>
      <c r="I93" s="8">
        <f t="shared" si="56"/>
        <v>238017.19999999998</v>
      </c>
    </row>
    <row r="94" spans="1:12" x14ac:dyDescent="0.25">
      <c r="A94" s="53">
        <v>2110</v>
      </c>
      <c r="B94" s="54"/>
      <c r="C94" s="55" t="s">
        <v>43</v>
      </c>
      <c r="D94" s="8">
        <f>D95</f>
        <v>122149.7</v>
      </c>
      <c r="E94" s="8">
        <f t="shared" ref="E94:I94" si="57">E95</f>
        <v>120622</v>
      </c>
      <c r="F94" s="8">
        <f t="shared" si="57"/>
        <v>0</v>
      </c>
      <c r="G94" s="8">
        <f t="shared" si="57"/>
        <v>0</v>
      </c>
      <c r="H94" s="8">
        <f t="shared" si="57"/>
        <v>122149.7</v>
      </c>
      <c r="I94" s="8">
        <f t="shared" si="57"/>
        <v>120622</v>
      </c>
    </row>
    <row r="95" spans="1:12" x14ac:dyDescent="0.25">
      <c r="A95" s="56">
        <v>2111</v>
      </c>
      <c r="B95" s="57"/>
      <c r="C95" s="58" t="s">
        <v>44</v>
      </c>
      <c r="D95" s="9">
        <v>122149.7</v>
      </c>
      <c r="E95" s="9">
        <v>120622</v>
      </c>
      <c r="F95" s="9"/>
      <c r="G95" s="9"/>
      <c r="H95" s="9">
        <f>D95+F95</f>
        <v>122149.7</v>
      </c>
      <c r="I95" s="9">
        <f>E95+G95</f>
        <v>120622</v>
      </c>
      <c r="J95" s="19"/>
      <c r="K95" s="11"/>
      <c r="L95" s="11"/>
    </row>
    <row r="96" spans="1:12" x14ac:dyDescent="0.25">
      <c r="A96" s="56">
        <v>2120</v>
      </c>
      <c r="B96" s="76"/>
      <c r="C96" s="58" t="s">
        <v>45</v>
      </c>
      <c r="D96" s="32">
        <v>26872.9</v>
      </c>
      <c r="E96" s="32">
        <v>26872.9</v>
      </c>
      <c r="F96" s="32"/>
      <c r="G96" s="32"/>
      <c r="H96" s="9">
        <f>D96+F96</f>
        <v>26872.9</v>
      </c>
      <c r="I96" s="9">
        <f>E96+G96</f>
        <v>26872.9</v>
      </c>
      <c r="J96" s="11"/>
      <c r="K96" s="11"/>
      <c r="L96" s="11"/>
    </row>
    <row r="97" spans="1:12" x14ac:dyDescent="0.25">
      <c r="A97" s="53">
        <v>2200</v>
      </c>
      <c r="B97" s="77"/>
      <c r="C97" s="55" t="s">
        <v>46</v>
      </c>
      <c r="D97" s="31">
        <f>D98+D99+D100+D101+D102+D103+D109</f>
        <v>69035.5</v>
      </c>
      <c r="E97" s="31">
        <f t="shared" ref="E97:I97" si="58">E98+E99+E100+E101+E102+E103+E109</f>
        <v>58281.4</v>
      </c>
      <c r="F97" s="31">
        <f t="shared" si="58"/>
        <v>34357.9</v>
      </c>
      <c r="G97" s="31">
        <f t="shared" si="58"/>
        <v>31747.599999999999</v>
      </c>
      <c r="H97" s="31">
        <f t="shared" si="58"/>
        <v>103393.4</v>
      </c>
      <c r="I97" s="31">
        <f t="shared" si="58"/>
        <v>90029</v>
      </c>
      <c r="J97" s="11"/>
      <c r="K97" s="11"/>
      <c r="L97" s="11"/>
    </row>
    <row r="98" spans="1:12" ht="30" x14ac:dyDescent="0.25">
      <c r="A98" s="56">
        <v>2210</v>
      </c>
      <c r="B98" s="76"/>
      <c r="C98" s="58" t="s">
        <v>47</v>
      </c>
      <c r="D98" s="32">
        <v>4213.7</v>
      </c>
      <c r="E98" s="32">
        <v>3120.5</v>
      </c>
      <c r="F98" s="32"/>
      <c r="G98" s="32">
        <v>3331.4</v>
      </c>
      <c r="H98" s="9">
        <f>D98+F98</f>
        <v>4213.7</v>
      </c>
      <c r="I98" s="9">
        <f>E98+G98</f>
        <v>6451.9</v>
      </c>
      <c r="J98" s="11"/>
      <c r="K98" s="11"/>
      <c r="L98" s="11"/>
    </row>
    <row r="99" spans="1:12" ht="18.75" customHeight="1" x14ac:dyDescent="0.25">
      <c r="A99" s="56">
        <v>2220</v>
      </c>
      <c r="B99" s="76"/>
      <c r="C99" s="58" t="s">
        <v>48</v>
      </c>
      <c r="D99" s="32">
        <v>65</v>
      </c>
      <c r="E99" s="32">
        <v>63.8</v>
      </c>
      <c r="F99" s="32"/>
      <c r="G99" s="32">
        <v>0.7</v>
      </c>
      <c r="H99" s="9">
        <f t="shared" ref="H99:I101" si="59">D99+F99</f>
        <v>65</v>
      </c>
      <c r="I99" s="9">
        <f t="shared" si="59"/>
        <v>64.5</v>
      </c>
    </row>
    <row r="100" spans="1:12" x14ac:dyDescent="0.25">
      <c r="A100" s="56">
        <v>2230</v>
      </c>
      <c r="B100" s="76"/>
      <c r="C100" s="58" t="s">
        <v>49</v>
      </c>
      <c r="D100" s="32">
        <v>16129.8</v>
      </c>
      <c r="E100" s="32">
        <v>16112.2</v>
      </c>
      <c r="F100" s="32">
        <v>32837.9</v>
      </c>
      <c r="G100" s="32">
        <v>27015.599999999999</v>
      </c>
      <c r="H100" s="9">
        <f t="shared" si="59"/>
        <v>48967.7</v>
      </c>
      <c r="I100" s="9">
        <f t="shared" si="59"/>
        <v>43127.8</v>
      </c>
    </row>
    <row r="101" spans="1:12" x14ac:dyDescent="0.25">
      <c r="A101" s="56">
        <v>2240</v>
      </c>
      <c r="B101" s="76"/>
      <c r="C101" s="58" t="s">
        <v>50</v>
      </c>
      <c r="D101" s="32">
        <v>3942.4</v>
      </c>
      <c r="E101" s="32">
        <v>3820.5</v>
      </c>
      <c r="F101" s="32"/>
      <c r="G101" s="32"/>
      <c r="H101" s="9">
        <f t="shared" si="59"/>
        <v>3942.4</v>
      </c>
      <c r="I101" s="9">
        <f t="shared" si="59"/>
        <v>3820.5</v>
      </c>
    </row>
    <row r="102" spans="1:12" x14ac:dyDescent="0.25">
      <c r="A102" s="56">
        <v>2250</v>
      </c>
      <c r="B102" s="76"/>
      <c r="C102" s="58" t="s">
        <v>51</v>
      </c>
      <c r="D102" s="32"/>
      <c r="E102" s="32"/>
      <c r="F102" s="32"/>
      <c r="G102" s="32"/>
      <c r="H102" s="9">
        <f>D102+F102</f>
        <v>0</v>
      </c>
      <c r="I102" s="9">
        <f>E102+G102</f>
        <v>0</v>
      </c>
    </row>
    <row r="103" spans="1:12" ht="30" x14ac:dyDescent="0.25">
      <c r="A103" s="53">
        <v>2270</v>
      </c>
      <c r="B103" s="77"/>
      <c r="C103" s="59" t="s">
        <v>52</v>
      </c>
      <c r="D103" s="31">
        <f>D104+D105+D106+D107+D108</f>
        <v>44684.600000000006</v>
      </c>
      <c r="E103" s="31">
        <f t="shared" ref="E103:I103" si="60">E104+E105+E106+E107+E108</f>
        <v>35164.400000000001</v>
      </c>
      <c r="F103" s="31">
        <f t="shared" si="60"/>
        <v>1520</v>
      </c>
      <c r="G103" s="31">
        <f t="shared" si="60"/>
        <v>1399.9</v>
      </c>
      <c r="H103" s="31">
        <f t="shared" si="60"/>
        <v>46204.600000000006</v>
      </c>
      <c r="I103" s="31">
        <f t="shared" si="60"/>
        <v>36564.299999999996</v>
      </c>
    </row>
    <row r="104" spans="1:12" s="16" customFormat="1" x14ac:dyDescent="0.25">
      <c r="A104" s="56">
        <v>2271</v>
      </c>
      <c r="B104" s="76"/>
      <c r="C104" s="60" t="s">
        <v>53</v>
      </c>
      <c r="D104" s="32">
        <v>37850.1</v>
      </c>
      <c r="E104" s="32">
        <v>28659.1</v>
      </c>
      <c r="F104" s="32">
        <v>1300</v>
      </c>
      <c r="G104" s="32">
        <v>1175</v>
      </c>
      <c r="H104" s="9">
        <f>D104+F104</f>
        <v>39150.1</v>
      </c>
      <c r="I104" s="9">
        <f>E104+G104</f>
        <v>29834.1</v>
      </c>
    </row>
    <row r="105" spans="1:12" ht="19.5" customHeight="1" x14ac:dyDescent="0.25">
      <c r="A105" s="56">
        <v>2272</v>
      </c>
      <c r="B105" s="76"/>
      <c r="C105" s="60" t="s">
        <v>54</v>
      </c>
      <c r="D105" s="32">
        <v>1780.3</v>
      </c>
      <c r="E105" s="32">
        <v>1520</v>
      </c>
      <c r="F105" s="32">
        <v>20</v>
      </c>
      <c r="G105" s="32">
        <v>20</v>
      </c>
      <c r="H105" s="9">
        <f t="shared" ref="H105:I112" si="61">D105+F105</f>
        <v>1800.3</v>
      </c>
      <c r="I105" s="9">
        <f t="shared" si="61"/>
        <v>1540</v>
      </c>
    </row>
    <row r="106" spans="1:12" x14ac:dyDescent="0.25">
      <c r="A106" s="56">
        <v>2273</v>
      </c>
      <c r="B106" s="76"/>
      <c r="C106" s="60" t="s">
        <v>55</v>
      </c>
      <c r="D106" s="32">
        <v>4989</v>
      </c>
      <c r="E106" s="32">
        <v>4976.8</v>
      </c>
      <c r="F106" s="32">
        <v>200</v>
      </c>
      <c r="G106" s="32">
        <v>204.9</v>
      </c>
      <c r="H106" s="9">
        <f t="shared" si="61"/>
        <v>5189</v>
      </c>
      <c r="I106" s="9">
        <f t="shared" si="61"/>
        <v>5181.7</v>
      </c>
    </row>
    <row r="107" spans="1:12" x14ac:dyDescent="0.25">
      <c r="A107" s="56">
        <v>2274</v>
      </c>
      <c r="B107" s="76"/>
      <c r="C107" s="60" t="s">
        <v>56</v>
      </c>
      <c r="D107" s="32">
        <v>4.8</v>
      </c>
      <c r="E107" s="32">
        <v>2.8</v>
      </c>
      <c r="F107" s="32"/>
      <c r="G107" s="32"/>
      <c r="H107" s="9">
        <f t="shared" si="61"/>
        <v>4.8</v>
      </c>
      <c r="I107" s="9">
        <f t="shared" si="61"/>
        <v>2.8</v>
      </c>
    </row>
    <row r="108" spans="1:12" s="16" customFormat="1" x14ac:dyDescent="0.25">
      <c r="A108" s="56">
        <v>2276</v>
      </c>
      <c r="B108" s="76"/>
      <c r="C108" s="60" t="s">
        <v>57</v>
      </c>
      <c r="D108" s="32">
        <v>60.4</v>
      </c>
      <c r="E108" s="32">
        <v>5.7</v>
      </c>
      <c r="F108" s="32"/>
      <c r="G108" s="32"/>
      <c r="H108" s="9">
        <f>D108+F108</f>
        <v>60.4</v>
      </c>
      <c r="I108" s="9">
        <f t="shared" si="61"/>
        <v>5.7</v>
      </c>
    </row>
    <row r="109" spans="1:12" ht="45" x14ac:dyDescent="0.25">
      <c r="A109" s="56">
        <v>2282</v>
      </c>
      <c r="B109" s="76"/>
      <c r="C109" s="60" t="s">
        <v>58</v>
      </c>
      <c r="D109" s="32"/>
      <c r="E109" s="32"/>
      <c r="F109" s="32"/>
      <c r="G109" s="32"/>
      <c r="H109" s="9">
        <f t="shared" si="61"/>
        <v>0</v>
      </c>
      <c r="I109" s="9">
        <f t="shared" si="61"/>
        <v>0</v>
      </c>
    </row>
    <row r="110" spans="1:12" s="16" customFormat="1" x14ac:dyDescent="0.25">
      <c r="A110" s="53">
        <v>2700</v>
      </c>
      <c r="B110" s="77"/>
      <c r="C110" s="59" t="s">
        <v>59</v>
      </c>
      <c r="D110" s="31">
        <f>D111</f>
        <v>0</v>
      </c>
      <c r="E110" s="31">
        <f t="shared" ref="E110:G110" si="62">E111</f>
        <v>0</v>
      </c>
      <c r="F110" s="31">
        <f t="shared" si="62"/>
        <v>0</v>
      </c>
      <c r="G110" s="31">
        <f t="shared" si="62"/>
        <v>0</v>
      </c>
      <c r="H110" s="8">
        <f t="shared" si="61"/>
        <v>0</v>
      </c>
      <c r="I110" s="8">
        <f t="shared" si="61"/>
        <v>0</v>
      </c>
    </row>
    <row r="111" spans="1:12" x14ac:dyDescent="0.25">
      <c r="A111" s="56">
        <v>2730</v>
      </c>
      <c r="B111" s="76"/>
      <c r="C111" s="60" t="s">
        <v>60</v>
      </c>
      <c r="D111" s="32"/>
      <c r="E111" s="32"/>
      <c r="F111" s="32"/>
      <c r="G111" s="32"/>
      <c r="H111" s="9">
        <f t="shared" si="61"/>
        <v>0</v>
      </c>
      <c r="I111" s="9">
        <f t="shared" si="61"/>
        <v>0</v>
      </c>
    </row>
    <row r="112" spans="1:12" s="16" customFormat="1" x14ac:dyDescent="0.25">
      <c r="A112" s="75">
        <v>2800</v>
      </c>
      <c r="B112" s="76"/>
      <c r="C112" s="58" t="s">
        <v>61</v>
      </c>
      <c r="D112" s="32">
        <v>328.8</v>
      </c>
      <c r="E112" s="32">
        <v>328.8</v>
      </c>
      <c r="F112" s="32">
        <v>164.6</v>
      </c>
      <c r="G112" s="32">
        <v>164.5</v>
      </c>
      <c r="H112" s="9">
        <f t="shared" si="61"/>
        <v>493.4</v>
      </c>
      <c r="I112" s="9">
        <f t="shared" si="61"/>
        <v>493.3</v>
      </c>
    </row>
    <row r="113" spans="1:15" x14ac:dyDescent="0.25">
      <c r="A113" s="53">
        <v>3000</v>
      </c>
      <c r="B113" s="77"/>
      <c r="C113" s="55" t="s">
        <v>62</v>
      </c>
      <c r="D113" s="31">
        <f>D114+D115</f>
        <v>0</v>
      </c>
      <c r="E113" s="31">
        <f t="shared" ref="E113:I113" si="63">E114+E115</f>
        <v>0</v>
      </c>
      <c r="F113" s="31">
        <f t="shared" si="63"/>
        <v>27891.3</v>
      </c>
      <c r="G113" s="31">
        <f t="shared" si="63"/>
        <v>26351.3</v>
      </c>
      <c r="H113" s="31">
        <f t="shared" si="63"/>
        <v>27891.3</v>
      </c>
      <c r="I113" s="31">
        <f t="shared" si="63"/>
        <v>26351.3</v>
      </c>
    </row>
    <row r="114" spans="1:15" ht="30" x14ac:dyDescent="0.25">
      <c r="A114" s="56">
        <v>3110</v>
      </c>
      <c r="B114" s="76"/>
      <c r="C114" s="58" t="s">
        <v>63</v>
      </c>
      <c r="D114" s="32"/>
      <c r="E114" s="32"/>
      <c r="F114" s="32">
        <v>7296</v>
      </c>
      <c r="G114" s="32">
        <v>6674.2</v>
      </c>
      <c r="H114" s="9">
        <f t="shared" ref="H114:I115" si="64">D114+F114</f>
        <v>7296</v>
      </c>
      <c r="I114" s="9">
        <f t="shared" si="64"/>
        <v>6674.2</v>
      </c>
    </row>
    <row r="115" spans="1:15" s="16" customFormat="1" x14ac:dyDescent="0.25">
      <c r="A115" s="76">
        <v>3132</v>
      </c>
      <c r="B115" s="76"/>
      <c r="C115" s="58" t="s">
        <v>64</v>
      </c>
      <c r="D115" s="32"/>
      <c r="E115" s="32"/>
      <c r="F115" s="32">
        <v>20595.3</v>
      </c>
      <c r="G115" s="32">
        <v>19677.099999999999</v>
      </c>
      <c r="H115" s="9">
        <f t="shared" si="64"/>
        <v>20595.3</v>
      </c>
      <c r="I115" s="9">
        <f t="shared" si="64"/>
        <v>19677.099999999999</v>
      </c>
    </row>
    <row r="116" spans="1:15" ht="79.5" customHeight="1" x14ac:dyDescent="0.25">
      <c r="A116" s="74">
        <v>1020</v>
      </c>
      <c r="B116" s="74">
        <v>70201</v>
      </c>
      <c r="C116" s="124" t="s">
        <v>67</v>
      </c>
      <c r="D116" s="7">
        <f>D117+D137</f>
        <v>426927.5</v>
      </c>
      <c r="E116" s="7">
        <f t="shared" ref="E116:I116" si="65">E117+E137</f>
        <v>411166.89999999997</v>
      </c>
      <c r="F116" s="7">
        <f t="shared" si="65"/>
        <v>53394.8</v>
      </c>
      <c r="G116" s="7">
        <f t="shared" si="65"/>
        <v>59860.200000000004</v>
      </c>
      <c r="H116" s="7">
        <f t="shared" si="65"/>
        <v>480322.3</v>
      </c>
      <c r="I116" s="7">
        <f t="shared" si="65"/>
        <v>471027.1</v>
      </c>
    </row>
    <row r="117" spans="1:15" x14ac:dyDescent="0.25">
      <c r="A117" s="53">
        <v>2000</v>
      </c>
      <c r="B117" s="54"/>
      <c r="C117" s="55" t="s">
        <v>42</v>
      </c>
      <c r="D117" s="8">
        <f>D118+D120+D121+D134+D136</f>
        <v>426927.5</v>
      </c>
      <c r="E117" s="8">
        <f t="shared" ref="E117:I117" si="66">E118+E120+E121+E134+E136</f>
        <v>411166.89999999997</v>
      </c>
      <c r="F117" s="8">
        <f t="shared" si="66"/>
        <v>5448</v>
      </c>
      <c r="G117" s="8">
        <f t="shared" si="66"/>
        <v>10116.4</v>
      </c>
      <c r="H117" s="8">
        <f t="shared" si="66"/>
        <v>432375.5</v>
      </c>
      <c r="I117" s="8">
        <f t="shared" si="66"/>
        <v>421283.3</v>
      </c>
    </row>
    <row r="118" spans="1:15" s="17" customFormat="1" x14ac:dyDescent="0.2">
      <c r="A118" s="53">
        <v>2110</v>
      </c>
      <c r="B118" s="54"/>
      <c r="C118" s="55" t="s">
        <v>43</v>
      </c>
      <c r="D118" s="8">
        <f>D119</f>
        <v>263400</v>
      </c>
      <c r="E118" s="8">
        <f t="shared" ref="E118:I118" si="67">E119</f>
        <v>261684.7</v>
      </c>
      <c r="F118" s="8">
        <f t="shared" si="67"/>
        <v>190</v>
      </c>
      <c r="G118" s="8">
        <f t="shared" si="67"/>
        <v>276.89999999999998</v>
      </c>
      <c r="H118" s="8">
        <f t="shared" si="67"/>
        <v>263590</v>
      </c>
      <c r="I118" s="8">
        <f t="shared" si="67"/>
        <v>261961.60000000001</v>
      </c>
      <c r="J118" s="20"/>
      <c r="K118" s="20"/>
      <c r="L118" s="20"/>
      <c r="M118" s="20"/>
      <c r="N118" s="20"/>
      <c r="O118" s="20"/>
    </row>
    <row r="119" spans="1:15" x14ac:dyDescent="0.25">
      <c r="A119" s="56">
        <v>2111</v>
      </c>
      <c r="B119" s="57"/>
      <c r="C119" s="58" t="s">
        <v>44</v>
      </c>
      <c r="D119" s="9">
        <v>263400</v>
      </c>
      <c r="E119" s="9">
        <v>261684.7</v>
      </c>
      <c r="F119" s="9">
        <v>190</v>
      </c>
      <c r="G119" s="9">
        <v>276.89999999999998</v>
      </c>
      <c r="H119" s="9">
        <f>D119+F119</f>
        <v>263590</v>
      </c>
      <c r="I119" s="9">
        <f>E119+G119</f>
        <v>261961.60000000001</v>
      </c>
      <c r="J119" s="11"/>
      <c r="K119" s="11"/>
      <c r="L119" s="11"/>
    </row>
    <row r="120" spans="1:15" x14ac:dyDescent="0.25">
      <c r="A120" s="56">
        <v>2120</v>
      </c>
      <c r="B120" s="76"/>
      <c r="C120" s="58" t="s">
        <v>45</v>
      </c>
      <c r="D120" s="32">
        <v>57948</v>
      </c>
      <c r="E120" s="187">
        <v>57936.6</v>
      </c>
      <c r="F120" s="32">
        <v>69</v>
      </c>
      <c r="G120" s="32">
        <v>60.9</v>
      </c>
      <c r="H120" s="9">
        <f>D120+F120</f>
        <v>58017</v>
      </c>
      <c r="I120" s="9">
        <f>E120+G120</f>
        <v>57997.5</v>
      </c>
      <c r="J120" s="11">
        <v>0.1</v>
      </c>
      <c r="K120" s="11"/>
      <c r="L120" s="11"/>
    </row>
    <row r="121" spans="1:15" s="16" customFormat="1" x14ac:dyDescent="0.25">
      <c r="A121" s="53">
        <v>2200</v>
      </c>
      <c r="B121" s="77"/>
      <c r="C121" s="55" t="s">
        <v>46</v>
      </c>
      <c r="D121" s="31">
        <f>D122+D123+D124+D125+D126+D127+D133</f>
        <v>105223.9</v>
      </c>
      <c r="E121" s="31">
        <f t="shared" ref="E121:I121" si="68">E122+E123+E124+E125+E126+E127+E133</f>
        <v>91200.5</v>
      </c>
      <c r="F121" s="31">
        <f t="shared" si="68"/>
        <v>4497.3999999999996</v>
      </c>
      <c r="G121" s="31">
        <f t="shared" si="68"/>
        <v>9463</v>
      </c>
      <c r="H121" s="31">
        <f t="shared" si="68"/>
        <v>109721.29999999999</v>
      </c>
      <c r="I121" s="31">
        <f t="shared" si="68"/>
        <v>100663.5</v>
      </c>
      <c r="J121" s="18"/>
      <c r="K121" s="18"/>
      <c r="L121" s="18"/>
    </row>
    <row r="122" spans="1:15" ht="30" x14ac:dyDescent="0.25">
      <c r="A122" s="56">
        <v>2210</v>
      </c>
      <c r="B122" s="76"/>
      <c r="C122" s="58" t="s">
        <v>47</v>
      </c>
      <c r="D122" s="32">
        <v>14062</v>
      </c>
      <c r="E122" s="32">
        <v>11685.7</v>
      </c>
      <c r="F122" s="32"/>
      <c r="G122" s="32">
        <v>4411</v>
      </c>
      <c r="H122" s="9">
        <f>D122+F122</f>
        <v>14062</v>
      </c>
      <c r="I122" s="9">
        <f>E122+G122</f>
        <v>16096.7</v>
      </c>
    </row>
    <row r="123" spans="1:15" s="16" customFormat="1" ht="18" customHeight="1" x14ac:dyDescent="0.25">
      <c r="A123" s="56">
        <v>2220</v>
      </c>
      <c r="B123" s="76"/>
      <c r="C123" s="58" t="s">
        <v>48</v>
      </c>
      <c r="D123" s="32">
        <v>75</v>
      </c>
      <c r="E123" s="32">
        <v>66</v>
      </c>
      <c r="F123" s="32"/>
      <c r="G123" s="32">
        <v>19.3</v>
      </c>
      <c r="H123" s="9">
        <f t="shared" ref="H123:I125" si="69">D123+F123</f>
        <v>75</v>
      </c>
      <c r="I123" s="9">
        <f t="shared" si="69"/>
        <v>85.3</v>
      </c>
    </row>
    <row r="124" spans="1:15" x14ac:dyDescent="0.25">
      <c r="A124" s="56">
        <v>2230</v>
      </c>
      <c r="B124" s="76"/>
      <c r="C124" s="58" t="s">
        <v>49</v>
      </c>
      <c r="D124" s="32">
        <v>21848.3</v>
      </c>
      <c r="E124" s="32">
        <v>21845.9</v>
      </c>
      <c r="F124" s="32">
        <v>3753.2</v>
      </c>
      <c r="G124" s="32">
        <v>4213.3999999999996</v>
      </c>
      <c r="H124" s="9">
        <f t="shared" si="69"/>
        <v>25601.5</v>
      </c>
      <c r="I124" s="9">
        <f t="shared" si="69"/>
        <v>26059.300000000003</v>
      </c>
    </row>
    <row r="125" spans="1:15" s="16" customFormat="1" x14ac:dyDescent="0.25">
      <c r="A125" s="56">
        <v>2240</v>
      </c>
      <c r="B125" s="76"/>
      <c r="C125" s="58" t="s">
        <v>50</v>
      </c>
      <c r="D125" s="32">
        <v>8688.6</v>
      </c>
      <c r="E125" s="32">
        <v>7722.4</v>
      </c>
      <c r="F125" s="32"/>
      <c r="G125" s="32">
        <v>79.8</v>
      </c>
      <c r="H125" s="9">
        <f t="shared" si="69"/>
        <v>8688.6</v>
      </c>
      <c r="I125" s="9">
        <f t="shared" si="69"/>
        <v>7802.2</v>
      </c>
    </row>
    <row r="126" spans="1:15" x14ac:dyDescent="0.25">
      <c r="A126" s="56">
        <v>2250</v>
      </c>
      <c r="B126" s="76"/>
      <c r="C126" s="58" t="s">
        <v>51</v>
      </c>
      <c r="D126" s="32"/>
      <c r="E126" s="32"/>
      <c r="F126" s="32"/>
      <c r="G126" s="32"/>
      <c r="H126" s="9">
        <f>D126+F126</f>
        <v>0</v>
      </c>
      <c r="I126" s="9">
        <f>E126+G126</f>
        <v>0</v>
      </c>
    </row>
    <row r="127" spans="1:15" s="16" customFormat="1" ht="30" x14ac:dyDescent="0.25">
      <c r="A127" s="53">
        <v>2270</v>
      </c>
      <c r="B127" s="77"/>
      <c r="C127" s="59" t="s">
        <v>52</v>
      </c>
      <c r="D127" s="31">
        <f>D128+D129+D130+D131+D132</f>
        <v>60544.599999999991</v>
      </c>
      <c r="E127" s="31">
        <f t="shared" ref="E127:I127" si="70">E128+E129+E130+E131+E132</f>
        <v>49876.600000000006</v>
      </c>
      <c r="F127" s="31">
        <f t="shared" si="70"/>
        <v>730</v>
      </c>
      <c r="G127" s="31">
        <f t="shared" si="70"/>
        <v>699.7</v>
      </c>
      <c r="H127" s="31">
        <f t="shared" si="70"/>
        <v>61274.599999999991</v>
      </c>
      <c r="I127" s="31">
        <f t="shared" si="70"/>
        <v>50576.3</v>
      </c>
    </row>
    <row r="128" spans="1:15" x14ac:dyDescent="0.25">
      <c r="A128" s="56">
        <v>2271</v>
      </c>
      <c r="B128" s="76"/>
      <c r="C128" s="60" t="s">
        <v>53</v>
      </c>
      <c r="D128" s="32">
        <v>51659.7</v>
      </c>
      <c r="E128" s="32">
        <v>41148.300000000003</v>
      </c>
      <c r="F128" s="32">
        <v>400</v>
      </c>
      <c r="G128" s="32">
        <v>400</v>
      </c>
      <c r="H128" s="9">
        <f>D128+F128</f>
        <v>52059.7</v>
      </c>
      <c r="I128" s="9">
        <f>E128+G128</f>
        <v>41548.300000000003</v>
      </c>
    </row>
    <row r="129" spans="1:12" s="21" customFormat="1" ht="18" customHeight="1" x14ac:dyDescent="0.25">
      <c r="A129" s="56">
        <v>2272</v>
      </c>
      <c r="B129" s="76"/>
      <c r="C129" s="60" t="s">
        <v>54</v>
      </c>
      <c r="D129" s="32">
        <v>1610.7</v>
      </c>
      <c r="E129" s="32">
        <v>1606</v>
      </c>
      <c r="F129" s="32">
        <v>30</v>
      </c>
      <c r="G129" s="32">
        <v>4.7</v>
      </c>
      <c r="H129" s="9">
        <f t="shared" ref="H129:I136" si="71">D129+F129</f>
        <v>1640.7</v>
      </c>
      <c r="I129" s="9">
        <f t="shared" si="71"/>
        <v>1610.7</v>
      </c>
    </row>
    <row r="130" spans="1:12" x14ac:dyDescent="0.25">
      <c r="A130" s="56">
        <v>2273</v>
      </c>
      <c r="B130" s="76"/>
      <c r="C130" s="60" t="s">
        <v>55</v>
      </c>
      <c r="D130" s="32">
        <v>7255.7</v>
      </c>
      <c r="E130" s="32">
        <v>7120.3</v>
      </c>
      <c r="F130" s="32">
        <v>300</v>
      </c>
      <c r="G130" s="32">
        <v>295</v>
      </c>
      <c r="H130" s="9">
        <f t="shared" si="71"/>
        <v>7555.7</v>
      </c>
      <c r="I130" s="9">
        <f t="shared" si="71"/>
        <v>7415.3</v>
      </c>
    </row>
    <row r="131" spans="1:12" x14ac:dyDescent="0.25">
      <c r="A131" s="56">
        <v>2274</v>
      </c>
      <c r="B131" s="76"/>
      <c r="C131" s="60" t="s">
        <v>56</v>
      </c>
      <c r="D131" s="32">
        <v>5.9</v>
      </c>
      <c r="E131" s="32">
        <v>2</v>
      </c>
      <c r="F131" s="32"/>
      <c r="G131" s="32"/>
      <c r="H131" s="9">
        <f t="shared" si="71"/>
        <v>5.9</v>
      </c>
      <c r="I131" s="9">
        <f t="shared" si="71"/>
        <v>2</v>
      </c>
    </row>
    <row r="132" spans="1:12" x14ac:dyDescent="0.25">
      <c r="A132" s="56">
        <v>2276</v>
      </c>
      <c r="B132" s="76"/>
      <c r="C132" s="60" t="s">
        <v>57</v>
      </c>
      <c r="D132" s="32">
        <v>12.6</v>
      </c>
      <c r="E132" s="32"/>
      <c r="F132" s="32"/>
      <c r="G132" s="32"/>
      <c r="H132" s="9">
        <f>D132+F132</f>
        <v>12.6</v>
      </c>
      <c r="I132" s="9">
        <f t="shared" si="71"/>
        <v>0</v>
      </c>
    </row>
    <row r="133" spans="1:12" ht="45" x14ac:dyDescent="0.25">
      <c r="A133" s="56">
        <v>2282</v>
      </c>
      <c r="B133" s="76"/>
      <c r="C133" s="60" t="s">
        <v>58</v>
      </c>
      <c r="D133" s="32">
        <v>5.4</v>
      </c>
      <c r="E133" s="32">
        <v>3.9</v>
      </c>
      <c r="F133" s="32">
        <v>14.2</v>
      </c>
      <c r="G133" s="32">
        <v>39.799999999999997</v>
      </c>
      <c r="H133" s="9">
        <f t="shared" ref="H133:H136" si="72">D133+F133</f>
        <v>19.600000000000001</v>
      </c>
      <c r="I133" s="9">
        <f t="shared" si="71"/>
        <v>43.699999999999996</v>
      </c>
    </row>
    <row r="134" spans="1:12" x14ac:dyDescent="0.25">
      <c r="A134" s="53">
        <v>2700</v>
      </c>
      <c r="B134" s="77"/>
      <c r="C134" s="59" t="s">
        <v>59</v>
      </c>
      <c r="D134" s="31">
        <f>D135</f>
        <v>26.8</v>
      </c>
      <c r="E134" s="31">
        <f t="shared" ref="E134:G134" si="73">E135</f>
        <v>16.3</v>
      </c>
      <c r="F134" s="31">
        <f t="shared" si="73"/>
        <v>0</v>
      </c>
      <c r="G134" s="31">
        <f t="shared" si="73"/>
        <v>0</v>
      </c>
      <c r="H134" s="8">
        <f t="shared" si="72"/>
        <v>26.8</v>
      </c>
      <c r="I134" s="8">
        <f t="shared" si="71"/>
        <v>16.3</v>
      </c>
    </row>
    <row r="135" spans="1:12" s="21" customFormat="1" x14ac:dyDescent="0.25">
      <c r="A135" s="56">
        <v>2730</v>
      </c>
      <c r="B135" s="76"/>
      <c r="C135" s="60" t="s">
        <v>60</v>
      </c>
      <c r="D135" s="32">
        <v>26.8</v>
      </c>
      <c r="E135" s="32">
        <v>16.3</v>
      </c>
      <c r="F135" s="32"/>
      <c r="G135" s="32"/>
      <c r="H135" s="9">
        <f t="shared" si="72"/>
        <v>26.8</v>
      </c>
      <c r="I135" s="9">
        <f t="shared" si="71"/>
        <v>16.3</v>
      </c>
    </row>
    <row r="136" spans="1:12" x14ac:dyDescent="0.25">
      <c r="A136" s="75">
        <v>2800</v>
      </c>
      <c r="B136" s="76"/>
      <c r="C136" s="58" t="s">
        <v>61</v>
      </c>
      <c r="D136" s="32">
        <v>328.8</v>
      </c>
      <c r="E136" s="32">
        <v>328.8</v>
      </c>
      <c r="F136" s="32">
        <v>691.6</v>
      </c>
      <c r="G136" s="32">
        <v>315.60000000000002</v>
      </c>
      <c r="H136" s="9">
        <f t="shared" si="72"/>
        <v>1020.4000000000001</v>
      </c>
      <c r="I136" s="9">
        <f t="shared" si="71"/>
        <v>644.40000000000009</v>
      </c>
      <c r="J136" s="11"/>
      <c r="K136" s="11"/>
      <c r="L136" s="11"/>
    </row>
    <row r="137" spans="1:12" x14ac:dyDescent="0.25">
      <c r="A137" s="53">
        <v>3000</v>
      </c>
      <c r="B137" s="77"/>
      <c r="C137" s="55" t="s">
        <v>62</v>
      </c>
      <c r="D137" s="31">
        <f>D138+D139</f>
        <v>0</v>
      </c>
      <c r="E137" s="31">
        <f t="shared" ref="E137:I137" si="74">E138+E139</f>
        <v>0</v>
      </c>
      <c r="F137" s="31">
        <f t="shared" si="74"/>
        <v>47946.8</v>
      </c>
      <c r="G137" s="31">
        <f t="shared" si="74"/>
        <v>49743.8</v>
      </c>
      <c r="H137" s="31">
        <f t="shared" si="74"/>
        <v>47946.8</v>
      </c>
      <c r="I137" s="31">
        <f t="shared" si="74"/>
        <v>49743.8</v>
      </c>
      <c r="J137" s="11"/>
      <c r="K137" s="11"/>
      <c r="L137" s="11"/>
    </row>
    <row r="138" spans="1:12" ht="30" x14ac:dyDescent="0.25">
      <c r="A138" s="56">
        <v>3110</v>
      </c>
      <c r="B138" s="76"/>
      <c r="C138" s="58" t="s">
        <v>63</v>
      </c>
      <c r="D138" s="32"/>
      <c r="E138" s="32"/>
      <c r="F138" s="32">
        <v>10223.700000000001</v>
      </c>
      <c r="G138" s="32">
        <v>13990.3</v>
      </c>
      <c r="H138" s="9">
        <f t="shared" ref="H138:I139" si="75">D138+F138</f>
        <v>10223.700000000001</v>
      </c>
      <c r="I138" s="9">
        <f t="shared" si="75"/>
        <v>13990.3</v>
      </c>
      <c r="J138" s="11"/>
      <c r="K138" s="11"/>
      <c r="L138" s="11"/>
    </row>
    <row r="139" spans="1:12" x14ac:dyDescent="0.25">
      <c r="A139" s="76">
        <v>3132</v>
      </c>
      <c r="B139" s="76"/>
      <c r="C139" s="58" t="s">
        <v>64</v>
      </c>
      <c r="D139" s="32"/>
      <c r="E139" s="32"/>
      <c r="F139" s="32">
        <v>37723.1</v>
      </c>
      <c r="G139" s="32">
        <v>35753.5</v>
      </c>
      <c r="H139" s="9">
        <f t="shared" si="75"/>
        <v>37723.1</v>
      </c>
      <c r="I139" s="9">
        <f t="shared" si="75"/>
        <v>35753.5</v>
      </c>
    </row>
    <row r="140" spans="1:12" ht="30" x14ac:dyDescent="0.25">
      <c r="A140" s="74">
        <v>1030</v>
      </c>
      <c r="B140" s="74">
        <v>70202</v>
      </c>
      <c r="C140" s="124" t="s">
        <v>68</v>
      </c>
      <c r="D140" s="7">
        <f>D141+D161</f>
        <v>2260.6999999999998</v>
      </c>
      <c r="E140" s="7">
        <f t="shared" ref="E140:I140" si="76">E141+E161</f>
        <v>1968.2</v>
      </c>
      <c r="F140" s="7">
        <f t="shared" si="76"/>
        <v>20</v>
      </c>
      <c r="G140" s="7">
        <f t="shared" si="76"/>
        <v>21.5</v>
      </c>
      <c r="H140" s="7">
        <f t="shared" si="76"/>
        <v>2280.6999999999998</v>
      </c>
      <c r="I140" s="7">
        <f t="shared" si="76"/>
        <v>1989.7</v>
      </c>
    </row>
    <row r="141" spans="1:12" x14ac:dyDescent="0.25">
      <c r="A141" s="53">
        <v>2000</v>
      </c>
      <c r="B141" s="54"/>
      <c r="C141" s="55" t="s">
        <v>42</v>
      </c>
      <c r="D141" s="8">
        <f>D142+D144+D145+D158+D160</f>
        <v>2260.6999999999998</v>
      </c>
      <c r="E141" s="8">
        <f t="shared" ref="E141:I141" si="77">E142+E144+E145+E158+E160</f>
        <v>1968.2</v>
      </c>
      <c r="F141" s="8">
        <f t="shared" si="77"/>
        <v>0</v>
      </c>
      <c r="G141" s="8">
        <f t="shared" si="77"/>
        <v>1.5</v>
      </c>
      <c r="H141" s="8">
        <f t="shared" si="77"/>
        <v>2260.6999999999998</v>
      </c>
      <c r="I141" s="8">
        <f t="shared" si="77"/>
        <v>1969.7</v>
      </c>
    </row>
    <row r="142" spans="1:12" s="16" customFormat="1" x14ac:dyDescent="0.25">
      <c r="A142" s="53">
        <v>2110</v>
      </c>
      <c r="B142" s="54"/>
      <c r="C142" s="55" t="s">
        <v>43</v>
      </c>
      <c r="D142" s="8">
        <f>D143</f>
        <v>1300.5999999999999</v>
      </c>
      <c r="E142" s="8">
        <f t="shared" ref="E142:I142" si="78">E143</f>
        <v>1282</v>
      </c>
      <c r="F142" s="8">
        <f t="shared" si="78"/>
        <v>0</v>
      </c>
      <c r="G142" s="8">
        <f t="shared" si="78"/>
        <v>0</v>
      </c>
      <c r="H142" s="8">
        <f t="shared" si="78"/>
        <v>1300.5999999999999</v>
      </c>
      <c r="I142" s="8">
        <f t="shared" si="78"/>
        <v>1282</v>
      </c>
    </row>
    <row r="143" spans="1:12" x14ac:dyDescent="0.25">
      <c r="A143" s="56">
        <v>2111</v>
      </c>
      <c r="B143" s="57"/>
      <c r="C143" s="58" t="s">
        <v>44</v>
      </c>
      <c r="D143" s="9">
        <v>1300.5999999999999</v>
      </c>
      <c r="E143" s="9">
        <v>1282</v>
      </c>
      <c r="F143" s="9"/>
      <c r="G143" s="9"/>
      <c r="H143" s="9">
        <f>D143+F143</f>
        <v>1300.5999999999999</v>
      </c>
      <c r="I143" s="9">
        <f>E143+G143</f>
        <v>1282</v>
      </c>
    </row>
    <row r="144" spans="1:12" x14ac:dyDescent="0.25">
      <c r="A144" s="56">
        <v>2120</v>
      </c>
      <c r="B144" s="76"/>
      <c r="C144" s="58" t="s">
        <v>45</v>
      </c>
      <c r="D144" s="32">
        <v>286.2</v>
      </c>
      <c r="E144" s="32">
        <v>286.2</v>
      </c>
      <c r="F144" s="32"/>
      <c r="G144" s="32"/>
      <c r="H144" s="9">
        <f>D144+F144</f>
        <v>286.2</v>
      </c>
      <c r="I144" s="9">
        <f>E144+G144</f>
        <v>286.2</v>
      </c>
    </row>
    <row r="145" spans="1:12" x14ac:dyDescent="0.25">
      <c r="A145" s="53">
        <v>2200</v>
      </c>
      <c r="B145" s="77"/>
      <c r="C145" s="55" t="s">
        <v>46</v>
      </c>
      <c r="D145" s="31">
        <f>D146+D147+D148+D149+D150+D151+D157</f>
        <v>673.9</v>
      </c>
      <c r="E145" s="31">
        <f t="shared" ref="E145:I145" si="79">E146+E147+E148+E149+E150+E151+E157</f>
        <v>400</v>
      </c>
      <c r="F145" s="31">
        <f t="shared" si="79"/>
        <v>0</v>
      </c>
      <c r="G145" s="31">
        <f t="shared" si="79"/>
        <v>1.5</v>
      </c>
      <c r="H145" s="31">
        <f t="shared" si="79"/>
        <v>673.9</v>
      </c>
      <c r="I145" s="31">
        <f t="shared" si="79"/>
        <v>401.5</v>
      </c>
    </row>
    <row r="146" spans="1:12" s="16" customFormat="1" ht="30" x14ac:dyDescent="0.25">
      <c r="A146" s="56">
        <v>2210</v>
      </c>
      <c r="B146" s="76"/>
      <c r="C146" s="58" t="s">
        <v>47</v>
      </c>
      <c r="D146" s="32">
        <v>225.2</v>
      </c>
      <c r="E146" s="32">
        <v>183.6</v>
      </c>
      <c r="F146" s="32"/>
      <c r="G146" s="32">
        <v>1.5</v>
      </c>
      <c r="H146" s="9">
        <f>D146+F146</f>
        <v>225.2</v>
      </c>
      <c r="I146" s="9">
        <f>E146+G146</f>
        <v>185.1</v>
      </c>
    </row>
    <row r="147" spans="1:12" ht="15.75" customHeight="1" x14ac:dyDescent="0.25">
      <c r="A147" s="56">
        <v>2220</v>
      </c>
      <c r="B147" s="76"/>
      <c r="C147" s="58" t="s">
        <v>48</v>
      </c>
      <c r="D147" s="32">
        <v>2</v>
      </c>
      <c r="E147" s="32">
        <v>1.7</v>
      </c>
      <c r="F147" s="32"/>
      <c r="G147" s="32"/>
      <c r="H147" s="9">
        <f t="shared" ref="H147:I149" si="80">D147+F147</f>
        <v>2</v>
      </c>
      <c r="I147" s="9">
        <f t="shared" si="80"/>
        <v>1.7</v>
      </c>
    </row>
    <row r="148" spans="1:12" x14ac:dyDescent="0.25">
      <c r="A148" s="56">
        <v>2230</v>
      </c>
      <c r="B148" s="76"/>
      <c r="C148" s="58" t="s">
        <v>49</v>
      </c>
      <c r="D148" s="32"/>
      <c r="E148" s="32"/>
      <c r="F148" s="32"/>
      <c r="G148" s="32"/>
      <c r="H148" s="9">
        <f t="shared" si="80"/>
        <v>0</v>
      </c>
      <c r="I148" s="9">
        <f t="shared" si="80"/>
        <v>0</v>
      </c>
    </row>
    <row r="149" spans="1:12" x14ac:dyDescent="0.25">
      <c r="A149" s="56">
        <v>2240</v>
      </c>
      <c r="B149" s="76"/>
      <c r="C149" s="58" t="s">
        <v>50</v>
      </c>
      <c r="D149" s="32">
        <v>72.3</v>
      </c>
      <c r="E149" s="32">
        <v>30.9</v>
      </c>
      <c r="F149" s="32"/>
      <c r="G149" s="32"/>
      <c r="H149" s="9">
        <f t="shared" si="80"/>
        <v>72.3</v>
      </c>
      <c r="I149" s="9">
        <f t="shared" si="80"/>
        <v>30.9</v>
      </c>
    </row>
    <row r="150" spans="1:12" s="16" customFormat="1" x14ac:dyDescent="0.25">
      <c r="A150" s="56">
        <v>2250</v>
      </c>
      <c r="B150" s="76"/>
      <c r="C150" s="58" t="s">
        <v>51</v>
      </c>
      <c r="D150" s="32"/>
      <c r="E150" s="32"/>
      <c r="F150" s="32"/>
      <c r="G150" s="32"/>
      <c r="H150" s="9">
        <f>D150+F150</f>
        <v>0</v>
      </c>
      <c r="I150" s="9">
        <f>E150+G150</f>
        <v>0</v>
      </c>
    </row>
    <row r="151" spans="1:12" ht="30" x14ac:dyDescent="0.25">
      <c r="A151" s="53">
        <v>2270</v>
      </c>
      <c r="B151" s="77"/>
      <c r="C151" s="59" t="s">
        <v>52</v>
      </c>
      <c r="D151" s="31">
        <f>D152+D153+D154+D155+D156</f>
        <v>374.4</v>
      </c>
      <c r="E151" s="31">
        <f t="shared" ref="E151:I151" si="81">E152+E153+E154+E155+E156</f>
        <v>183.79999999999998</v>
      </c>
      <c r="F151" s="31">
        <f t="shared" si="81"/>
        <v>0</v>
      </c>
      <c r="G151" s="31">
        <f t="shared" si="81"/>
        <v>0</v>
      </c>
      <c r="H151" s="31">
        <f t="shared" si="81"/>
        <v>374.4</v>
      </c>
      <c r="I151" s="31">
        <f t="shared" si="81"/>
        <v>183.79999999999998</v>
      </c>
    </row>
    <row r="152" spans="1:12" x14ac:dyDescent="0.25">
      <c r="A152" s="56">
        <v>2271</v>
      </c>
      <c r="B152" s="76"/>
      <c r="C152" s="60" t="s">
        <v>53</v>
      </c>
      <c r="D152" s="32">
        <v>354</v>
      </c>
      <c r="E152" s="32">
        <v>163.4</v>
      </c>
      <c r="F152" s="32"/>
      <c r="G152" s="32"/>
      <c r="H152" s="9">
        <f>D152+F152</f>
        <v>354</v>
      </c>
      <c r="I152" s="9">
        <f>E152+G152</f>
        <v>163.4</v>
      </c>
    </row>
    <row r="153" spans="1:12" ht="17.25" customHeight="1" x14ac:dyDescent="0.25">
      <c r="A153" s="56">
        <v>2272</v>
      </c>
      <c r="B153" s="76"/>
      <c r="C153" s="60" t="s">
        <v>54</v>
      </c>
      <c r="D153" s="32">
        <v>2.7</v>
      </c>
      <c r="E153" s="32">
        <v>2.7</v>
      </c>
      <c r="F153" s="32"/>
      <c r="G153" s="32"/>
      <c r="H153" s="9">
        <f t="shared" ref="H153:I160" si="82">D153+F153</f>
        <v>2.7</v>
      </c>
      <c r="I153" s="9">
        <f t="shared" si="82"/>
        <v>2.7</v>
      </c>
      <c r="J153" s="11"/>
      <c r="K153" s="11"/>
      <c r="L153" s="11"/>
    </row>
    <row r="154" spans="1:12" x14ac:dyDescent="0.25">
      <c r="A154" s="56">
        <v>2273</v>
      </c>
      <c r="B154" s="76"/>
      <c r="C154" s="60" t="s">
        <v>55</v>
      </c>
      <c r="D154" s="32">
        <v>17.7</v>
      </c>
      <c r="E154" s="32">
        <v>17.7</v>
      </c>
      <c r="F154" s="32"/>
      <c r="G154" s="32"/>
      <c r="H154" s="9">
        <f t="shared" si="82"/>
        <v>17.7</v>
      </c>
      <c r="I154" s="9">
        <f t="shared" si="82"/>
        <v>17.7</v>
      </c>
      <c r="J154" s="11"/>
      <c r="K154" s="11"/>
      <c r="L154" s="11"/>
    </row>
    <row r="155" spans="1:12" x14ac:dyDescent="0.25">
      <c r="A155" s="56">
        <v>2274</v>
      </c>
      <c r="B155" s="76"/>
      <c r="C155" s="60" t="s">
        <v>56</v>
      </c>
      <c r="D155" s="32"/>
      <c r="E155" s="32"/>
      <c r="F155" s="32"/>
      <c r="G155" s="32"/>
      <c r="H155" s="9">
        <f t="shared" si="82"/>
        <v>0</v>
      </c>
      <c r="I155" s="9">
        <f t="shared" si="82"/>
        <v>0</v>
      </c>
      <c r="J155" s="11"/>
      <c r="K155" s="11"/>
      <c r="L155" s="11"/>
    </row>
    <row r="156" spans="1:12" x14ac:dyDescent="0.25">
      <c r="A156" s="56">
        <v>2276</v>
      </c>
      <c r="B156" s="76"/>
      <c r="C156" s="60" t="s">
        <v>57</v>
      </c>
      <c r="D156" s="32"/>
      <c r="E156" s="32"/>
      <c r="F156" s="32"/>
      <c r="G156" s="32"/>
      <c r="H156" s="9">
        <f>D156+F156</f>
        <v>0</v>
      </c>
      <c r="I156" s="9">
        <f t="shared" si="82"/>
        <v>0</v>
      </c>
    </row>
    <row r="157" spans="1:12" ht="45" x14ac:dyDescent="0.25">
      <c r="A157" s="56">
        <v>2282</v>
      </c>
      <c r="B157" s="76"/>
      <c r="C157" s="60" t="s">
        <v>58</v>
      </c>
      <c r="D157" s="32"/>
      <c r="E157" s="32"/>
      <c r="F157" s="32"/>
      <c r="G157" s="32"/>
      <c r="H157" s="9">
        <f t="shared" ref="H157:H160" si="83">D157+F157</f>
        <v>0</v>
      </c>
      <c r="I157" s="9">
        <f t="shared" si="82"/>
        <v>0</v>
      </c>
    </row>
    <row r="158" spans="1:12" x14ac:dyDescent="0.25">
      <c r="A158" s="53">
        <v>2700</v>
      </c>
      <c r="B158" s="77"/>
      <c r="C158" s="59" t="s">
        <v>59</v>
      </c>
      <c r="D158" s="31">
        <f>D159</f>
        <v>0</v>
      </c>
      <c r="E158" s="31">
        <f t="shared" ref="E158:G158" si="84">E159</f>
        <v>0</v>
      </c>
      <c r="F158" s="31">
        <f t="shared" si="84"/>
        <v>0</v>
      </c>
      <c r="G158" s="31">
        <f t="shared" si="84"/>
        <v>0</v>
      </c>
      <c r="H158" s="8">
        <f t="shared" si="83"/>
        <v>0</v>
      </c>
      <c r="I158" s="8">
        <f t="shared" si="82"/>
        <v>0</v>
      </c>
    </row>
    <row r="159" spans="1:12" x14ac:dyDescent="0.25">
      <c r="A159" s="56">
        <v>2730</v>
      </c>
      <c r="B159" s="76"/>
      <c r="C159" s="60" t="s">
        <v>60</v>
      </c>
      <c r="D159" s="32"/>
      <c r="E159" s="32"/>
      <c r="F159" s="32"/>
      <c r="G159" s="32"/>
      <c r="H159" s="9">
        <f t="shared" si="83"/>
        <v>0</v>
      </c>
      <c r="I159" s="9">
        <f t="shared" si="82"/>
        <v>0</v>
      </c>
    </row>
    <row r="160" spans="1:12" s="16" customFormat="1" x14ac:dyDescent="0.25">
      <c r="A160" s="75">
        <v>2800</v>
      </c>
      <c r="B160" s="76"/>
      <c r="C160" s="58" t="s">
        <v>61</v>
      </c>
      <c r="D160" s="32"/>
      <c r="E160" s="32"/>
      <c r="F160" s="32"/>
      <c r="G160" s="32"/>
      <c r="H160" s="9">
        <f t="shared" si="83"/>
        <v>0</v>
      </c>
      <c r="I160" s="9">
        <f t="shared" si="82"/>
        <v>0</v>
      </c>
    </row>
    <row r="161" spans="1:9" x14ac:dyDescent="0.25">
      <c r="A161" s="53">
        <v>3000</v>
      </c>
      <c r="B161" s="77"/>
      <c r="C161" s="55" t="s">
        <v>62</v>
      </c>
      <c r="D161" s="31">
        <f>D162+D163</f>
        <v>0</v>
      </c>
      <c r="E161" s="31">
        <f t="shared" ref="E161:I161" si="85">E162+E163</f>
        <v>0</v>
      </c>
      <c r="F161" s="31">
        <f t="shared" si="85"/>
        <v>20</v>
      </c>
      <c r="G161" s="31">
        <f t="shared" si="85"/>
        <v>20</v>
      </c>
      <c r="H161" s="31">
        <f t="shared" si="85"/>
        <v>20</v>
      </c>
      <c r="I161" s="31">
        <f t="shared" si="85"/>
        <v>20</v>
      </c>
    </row>
    <row r="162" spans="1:9" ht="30" x14ac:dyDescent="0.25">
      <c r="A162" s="56">
        <v>3110</v>
      </c>
      <c r="B162" s="76"/>
      <c r="C162" s="58" t="s">
        <v>63</v>
      </c>
      <c r="D162" s="32"/>
      <c r="E162" s="32"/>
      <c r="F162" s="32">
        <v>20</v>
      </c>
      <c r="G162" s="32">
        <v>20</v>
      </c>
      <c r="H162" s="9">
        <f t="shared" ref="H162:I163" si="86">D162+F162</f>
        <v>20</v>
      </c>
      <c r="I162" s="9">
        <f t="shared" si="86"/>
        <v>20</v>
      </c>
    </row>
    <row r="163" spans="1:9" x14ac:dyDescent="0.25">
      <c r="A163" s="76">
        <v>3132</v>
      </c>
      <c r="B163" s="76"/>
      <c r="C163" s="58" t="s">
        <v>64</v>
      </c>
      <c r="D163" s="32"/>
      <c r="E163" s="32"/>
      <c r="F163" s="32"/>
      <c r="G163" s="32"/>
      <c r="H163" s="9">
        <f t="shared" si="86"/>
        <v>0</v>
      </c>
      <c r="I163" s="9">
        <f t="shared" si="86"/>
        <v>0</v>
      </c>
    </row>
    <row r="164" spans="1:9" s="16" customFormat="1" ht="75" x14ac:dyDescent="0.25">
      <c r="A164" s="74">
        <v>1060</v>
      </c>
      <c r="B164" s="74">
        <v>70303</v>
      </c>
      <c r="C164" s="124" t="s">
        <v>69</v>
      </c>
      <c r="D164" s="7">
        <f>D165+D185</f>
        <v>0</v>
      </c>
      <c r="E164" s="7">
        <f t="shared" ref="E164:I164" si="87">E165+E185</f>
        <v>0</v>
      </c>
      <c r="F164" s="7">
        <f t="shared" si="87"/>
        <v>116</v>
      </c>
      <c r="G164" s="7">
        <f t="shared" si="87"/>
        <v>108.1</v>
      </c>
      <c r="H164" s="7">
        <f t="shared" si="87"/>
        <v>116</v>
      </c>
      <c r="I164" s="7">
        <f t="shared" si="87"/>
        <v>108.1</v>
      </c>
    </row>
    <row r="165" spans="1:9" x14ac:dyDescent="0.25">
      <c r="A165" s="53">
        <v>2000</v>
      </c>
      <c r="B165" s="54"/>
      <c r="C165" s="55" t="s">
        <v>42</v>
      </c>
      <c r="D165" s="8">
        <f>D166+D168+D169+D182+D184</f>
        <v>0</v>
      </c>
      <c r="E165" s="8">
        <f t="shared" ref="E165:I165" si="88">E166+E168+E169+E182+E184</f>
        <v>0</v>
      </c>
      <c r="F165" s="8">
        <f t="shared" si="88"/>
        <v>0</v>
      </c>
      <c r="G165" s="8">
        <f t="shared" si="88"/>
        <v>0</v>
      </c>
      <c r="H165" s="8">
        <f t="shared" si="88"/>
        <v>0</v>
      </c>
      <c r="I165" s="8">
        <f t="shared" si="88"/>
        <v>0</v>
      </c>
    </row>
    <row r="166" spans="1:9" x14ac:dyDescent="0.25">
      <c r="A166" s="53">
        <v>2110</v>
      </c>
      <c r="B166" s="54"/>
      <c r="C166" s="55" t="s">
        <v>43</v>
      </c>
      <c r="D166" s="8">
        <f>D167</f>
        <v>0</v>
      </c>
      <c r="E166" s="8">
        <f t="shared" ref="E166:I166" si="89">E167</f>
        <v>0</v>
      </c>
      <c r="F166" s="8">
        <f t="shared" si="89"/>
        <v>0</v>
      </c>
      <c r="G166" s="8">
        <f t="shared" si="89"/>
        <v>0</v>
      </c>
      <c r="H166" s="8">
        <f t="shared" si="89"/>
        <v>0</v>
      </c>
      <c r="I166" s="8">
        <f t="shared" si="89"/>
        <v>0</v>
      </c>
    </row>
    <row r="167" spans="1:9" x14ac:dyDescent="0.25">
      <c r="A167" s="56">
        <v>2111</v>
      </c>
      <c r="B167" s="57"/>
      <c r="C167" s="58" t="s">
        <v>44</v>
      </c>
      <c r="D167" s="9"/>
      <c r="E167" s="9"/>
      <c r="F167" s="9"/>
      <c r="G167" s="9"/>
      <c r="H167" s="9">
        <f>D167+F167</f>
        <v>0</v>
      </c>
      <c r="I167" s="9">
        <f>E167+G167</f>
        <v>0</v>
      </c>
    </row>
    <row r="168" spans="1:9" x14ac:dyDescent="0.25">
      <c r="A168" s="56">
        <v>2120</v>
      </c>
      <c r="B168" s="76"/>
      <c r="C168" s="58" t="s">
        <v>45</v>
      </c>
      <c r="D168" s="32"/>
      <c r="E168" s="32"/>
      <c r="F168" s="32"/>
      <c r="G168" s="32"/>
      <c r="H168" s="9">
        <f>D168+F168</f>
        <v>0</v>
      </c>
      <c r="I168" s="9">
        <f>E168+G168</f>
        <v>0</v>
      </c>
    </row>
    <row r="169" spans="1:9" x14ac:dyDescent="0.25">
      <c r="A169" s="53">
        <v>2200</v>
      </c>
      <c r="B169" s="77"/>
      <c r="C169" s="55" t="s">
        <v>46</v>
      </c>
      <c r="D169" s="31">
        <f>D170+D171+D172+D173+D174+D175+D181</f>
        <v>0</v>
      </c>
      <c r="E169" s="31">
        <f t="shared" ref="E169:I169" si="90">E170+E171+E172+E173+E174+E175+E181</f>
        <v>0</v>
      </c>
      <c r="F169" s="31">
        <f t="shared" si="90"/>
        <v>0</v>
      </c>
      <c r="G169" s="31">
        <f t="shared" si="90"/>
        <v>0</v>
      </c>
      <c r="H169" s="31">
        <f t="shared" si="90"/>
        <v>0</v>
      </c>
      <c r="I169" s="31">
        <f t="shared" si="90"/>
        <v>0</v>
      </c>
    </row>
    <row r="170" spans="1:9" ht="30" x14ac:dyDescent="0.25">
      <c r="A170" s="56">
        <v>2210</v>
      </c>
      <c r="B170" s="76"/>
      <c r="C170" s="58" t="s">
        <v>47</v>
      </c>
      <c r="D170" s="32"/>
      <c r="E170" s="32"/>
      <c r="F170" s="32"/>
      <c r="G170" s="32"/>
      <c r="H170" s="9">
        <f>D170+F170</f>
        <v>0</v>
      </c>
      <c r="I170" s="9">
        <f>E170+G170</f>
        <v>0</v>
      </c>
    </row>
    <row r="171" spans="1:9" ht="15" customHeight="1" x14ac:dyDescent="0.25">
      <c r="A171" s="56">
        <v>2220</v>
      </c>
      <c r="B171" s="76"/>
      <c r="C171" s="58" t="s">
        <v>48</v>
      </c>
      <c r="D171" s="32"/>
      <c r="E171" s="32"/>
      <c r="F171" s="32"/>
      <c r="G171" s="32"/>
      <c r="H171" s="9">
        <f t="shared" ref="H171:I173" si="91">D171+F171</f>
        <v>0</v>
      </c>
      <c r="I171" s="9">
        <f t="shared" si="91"/>
        <v>0</v>
      </c>
    </row>
    <row r="172" spans="1:9" x14ac:dyDescent="0.25">
      <c r="A172" s="56">
        <v>2230</v>
      </c>
      <c r="B172" s="76"/>
      <c r="C172" s="58" t="s">
        <v>49</v>
      </c>
      <c r="D172" s="32"/>
      <c r="E172" s="32"/>
      <c r="F172" s="32"/>
      <c r="G172" s="32"/>
      <c r="H172" s="9">
        <f t="shared" si="91"/>
        <v>0</v>
      </c>
      <c r="I172" s="9">
        <f t="shared" si="91"/>
        <v>0</v>
      </c>
    </row>
    <row r="173" spans="1:9" x14ac:dyDescent="0.25">
      <c r="A173" s="56">
        <v>2240</v>
      </c>
      <c r="B173" s="76"/>
      <c r="C173" s="58" t="s">
        <v>50</v>
      </c>
      <c r="D173" s="32"/>
      <c r="E173" s="32"/>
      <c r="F173" s="32"/>
      <c r="G173" s="32"/>
      <c r="H173" s="9">
        <f t="shared" si="91"/>
        <v>0</v>
      </c>
      <c r="I173" s="9">
        <f t="shared" si="91"/>
        <v>0</v>
      </c>
    </row>
    <row r="174" spans="1:9" x14ac:dyDescent="0.25">
      <c r="A174" s="56">
        <v>2250</v>
      </c>
      <c r="B174" s="76"/>
      <c r="C174" s="58" t="s">
        <v>51</v>
      </c>
      <c r="D174" s="32"/>
      <c r="E174" s="32"/>
      <c r="F174" s="32"/>
      <c r="G174" s="32"/>
      <c r="H174" s="9">
        <f>D174+F174</f>
        <v>0</v>
      </c>
      <c r="I174" s="9">
        <f>E174+G174</f>
        <v>0</v>
      </c>
    </row>
    <row r="175" spans="1:9" ht="30" x14ac:dyDescent="0.25">
      <c r="A175" s="53">
        <v>2270</v>
      </c>
      <c r="B175" s="77"/>
      <c r="C175" s="59" t="s">
        <v>52</v>
      </c>
      <c r="D175" s="31">
        <f>D176+D177+D178+D179+D180</f>
        <v>0</v>
      </c>
      <c r="E175" s="31">
        <f t="shared" ref="E175:I175" si="92">E176+E177+E178+E179+E180</f>
        <v>0</v>
      </c>
      <c r="F175" s="31">
        <f t="shared" si="92"/>
        <v>0</v>
      </c>
      <c r="G175" s="31">
        <f t="shared" si="92"/>
        <v>0</v>
      </c>
      <c r="H175" s="31">
        <f t="shared" si="92"/>
        <v>0</v>
      </c>
      <c r="I175" s="31">
        <f t="shared" si="92"/>
        <v>0</v>
      </c>
    </row>
    <row r="176" spans="1:9" x14ac:dyDescent="0.25">
      <c r="A176" s="56">
        <v>2271</v>
      </c>
      <c r="B176" s="76"/>
      <c r="C176" s="60" t="s">
        <v>53</v>
      </c>
      <c r="D176" s="32"/>
      <c r="E176" s="32"/>
      <c r="F176" s="32"/>
      <c r="G176" s="32"/>
      <c r="H176" s="9">
        <f>D176+F176</f>
        <v>0</v>
      </c>
      <c r="I176" s="9">
        <f>E176+G176</f>
        <v>0</v>
      </c>
    </row>
    <row r="177" spans="1:9" ht="18" customHeight="1" x14ac:dyDescent="0.25">
      <c r="A177" s="56">
        <v>2272</v>
      </c>
      <c r="B177" s="76"/>
      <c r="C177" s="60" t="s">
        <v>54</v>
      </c>
      <c r="D177" s="32"/>
      <c r="E177" s="32"/>
      <c r="F177" s="32"/>
      <c r="G177" s="32"/>
      <c r="H177" s="9">
        <f t="shared" ref="H177:I184" si="93">D177+F177</f>
        <v>0</v>
      </c>
      <c r="I177" s="9">
        <f t="shared" si="93"/>
        <v>0</v>
      </c>
    </row>
    <row r="178" spans="1:9" x14ac:dyDescent="0.25">
      <c r="A178" s="56">
        <v>2273</v>
      </c>
      <c r="B178" s="76"/>
      <c r="C178" s="60" t="s">
        <v>55</v>
      </c>
      <c r="D178" s="32"/>
      <c r="E178" s="32"/>
      <c r="F178" s="32"/>
      <c r="G178" s="32"/>
      <c r="H178" s="9">
        <f t="shared" si="93"/>
        <v>0</v>
      </c>
      <c r="I178" s="9">
        <f t="shared" si="93"/>
        <v>0</v>
      </c>
    </row>
    <row r="179" spans="1:9" x14ac:dyDescent="0.25">
      <c r="A179" s="56">
        <v>2274</v>
      </c>
      <c r="B179" s="76"/>
      <c r="C179" s="60" t="s">
        <v>56</v>
      </c>
      <c r="D179" s="32"/>
      <c r="E179" s="32"/>
      <c r="F179" s="32"/>
      <c r="G179" s="32"/>
      <c r="H179" s="9">
        <f t="shared" si="93"/>
        <v>0</v>
      </c>
      <c r="I179" s="9">
        <f t="shared" si="93"/>
        <v>0</v>
      </c>
    </row>
    <row r="180" spans="1:9" x14ac:dyDescent="0.25">
      <c r="A180" s="56">
        <v>2276</v>
      </c>
      <c r="B180" s="76"/>
      <c r="C180" s="60" t="s">
        <v>57</v>
      </c>
      <c r="D180" s="32"/>
      <c r="E180" s="32"/>
      <c r="F180" s="32"/>
      <c r="G180" s="32"/>
      <c r="H180" s="9">
        <f>D180+F180</f>
        <v>0</v>
      </c>
      <c r="I180" s="9">
        <f t="shared" si="93"/>
        <v>0</v>
      </c>
    </row>
    <row r="181" spans="1:9" ht="45" x14ac:dyDescent="0.25">
      <c r="A181" s="56">
        <v>2282</v>
      </c>
      <c r="B181" s="76"/>
      <c r="C181" s="60" t="s">
        <v>58</v>
      </c>
      <c r="D181" s="32"/>
      <c r="E181" s="32"/>
      <c r="F181" s="32"/>
      <c r="G181" s="32"/>
      <c r="H181" s="9">
        <f t="shared" ref="H181:H184" si="94">D181+F181</f>
        <v>0</v>
      </c>
      <c r="I181" s="9">
        <f t="shared" si="93"/>
        <v>0</v>
      </c>
    </row>
    <row r="182" spans="1:9" x14ac:dyDescent="0.25">
      <c r="A182" s="53">
        <v>2700</v>
      </c>
      <c r="B182" s="77"/>
      <c r="C182" s="59" t="s">
        <v>59</v>
      </c>
      <c r="D182" s="31">
        <f>D183</f>
        <v>0</v>
      </c>
      <c r="E182" s="31">
        <f t="shared" ref="E182:G182" si="95">E183</f>
        <v>0</v>
      </c>
      <c r="F182" s="31">
        <f t="shared" si="95"/>
        <v>0</v>
      </c>
      <c r="G182" s="31">
        <f t="shared" si="95"/>
        <v>0</v>
      </c>
      <c r="H182" s="8">
        <f t="shared" si="94"/>
        <v>0</v>
      </c>
      <c r="I182" s="8">
        <f t="shared" si="93"/>
        <v>0</v>
      </c>
    </row>
    <row r="183" spans="1:9" x14ac:dyDescent="0.25">
      <c r="A183" s="56">
        <v>2730</v>
      </c>
      <c r="B183" s="76"/>
      <c r="C183" s="60" t="s">
        <v>60</v>
      </c>
      <c r="D183" s="32"/>
      <c r="E183" s="32"/>
      <c r="F183" s="32"/>
      <c r="G183" s="32"/>
      <c r="H183" s="9">
        <f t="shared" si="94"/>
        <v>0</v>
      </c>
      <c r="I183" s="9">
        <f t="shared" si="93"/>
        <v>0</v>
      </c>
    </row>
    <row r="184" spans="1:9" x14ac:dyDescent="0.25">
      <c r="A184" s="75">
        <v>2800</v>
      </c>
      <c r="B184" s="76"/>
      <c r="C184" s="58" t="s">
        <v>61</v>
      </c>
      <c r="D184" s="32"/>
      <c r="E184" s="32"/>
      <c r="F184" s="32"/>
      <c r="G184" s="32"/>
      <c r="H184" s="9">
        <f t="shared" si="94"/>
        <v>0</v>
      </c>
      <c r="I184" s="9">
        <f t="shared" si="93"/>
        <v>0</v>
      </c>
    </row>
    <row r="185" spans="1:9" x14ac:dyDescent="0.25">
      <c r="A185" s="53">
        <v>3000</v>
      </c>
      <c r="B185" s="77"/>
      <c r="C185" s="55" t="s">
        <v>62</v>
      </c>
      <c r="D185" s="31">
        <f>D186+D187</f>
        <v>0</v>
      </c>
      <c r="E185" s="31">
        <f t="shared" ref="E185:I185" si="96">E186+E187</f>
        <v>0</v>
      </c>
      <c r="F185" s="31">
        <f t="shared" si="96"/>
        <v>116</v>
      </c>
      <c r="G185" s="31">
        <f t="shared" si="96"/>
        <v>108.1</v>
      </c>
      <c r="H185" s="31">
        <f t="shared" si="96"/>
        <v>116</v>
      </c>
      <c r="I185" s="31">
        <f t="shared" si="96"/>
        <v>108.1</v>
      </c>
    </row>
    <row r="186" spans="1:9" ht="30" x14ac:dyDescent="0.25">
      <c r="A186" s="56">
        <v>3110</v>
      </c>
      <c r="B186" s="76"/>
      <c r="C186" s="58" t="s">
        <v>63</v>
      </c>
      <c r="D186" s="32"/>
      <c r="E186" s="32"/>
      <c r="F186" s="32">
        <v>116</v>
      </c>
      <c r="G186" s="32">
        <v>108.1</v>
      </c>
      <c r="H186" s="9">
        <f t="shared" ref="H186:I187" si="97">D186+F186</f>
        <v>116</v>
      </c>
      <c r="I186" s="9">
        <f t="shared" si="97"/>
        <v>108.1</v>
      </c>
    </row>
    <row r="187" spans="1:9" x14ac:dyDescent="0.25">
      <c r="A187" s="76">
        <v>3132</v>
      </c>
      <c r="B187" s="76"/>
      <c r="C187" s="58" t="s">
        <v>64</v>
      </c>
      <c r="D187" s="32"/>
      <c r="E187" s="32"/>
      <c r="F187" s="32"/>
      <c r="G187" s="32"/>
      <c r="H187" s="9">
        <f t="shared" si="97"/>
        <v>0</v>
      </c>
      <c r="I187" s="9">
        <f t="shared" si="97"/>
        <v>0</v>
      </c>
    </row>
    <row r="188" spans="1:9" ht="90" x14ac:dyDescent="0.25">
      <c r="A188" s="74">
        <v>1070</v>
      </c>
      <c r="B188" s="74">
        <v>70304</v>
      </c>
      <c r="C188" s="124" t="s">
        <v>70</v>
      </c>
      <c r="D188" s="7">
        <f>D189+D209</f>
        <v>34940.699999999997</v>
      </c>
      <c r="E188" s="7">
        <f t="shared" ref="E188:I188" si="98">E189+E209</f>
        <v>31825.500000000004</v>
      </c>
      <c r="F188" s="7">
        <f t="shared" si="98"/>
        <v>482.5</v>
      </c>
      <c r="G188" s="7">
        <f t="shared" si="98"/>
        <v>587.6</v>
      </c>
      <c r="H188" s="7">
        <f t="shared" si="98"/>
        <v>35423.199999999997</v>
      </c>
      <c r="I188" s="7">
        <f t="shared" si="98"/>
        <v>32413.100000000006</v>
      </c>
    </row>
    <row r="189" spans="1:9" x14ac:dyDescent="0.25">
      <c r="A189" s="53">
        <v>2000</v>
      </c>
      <c r="B189" s="54"/>
      <c r="C189" s="55" t="s">
        <v>42</v>
      </c>
      <c r="D189" s="8">
        <f>D190+D192+D193+D206+D208</f>
        <v>34940.699999999997</v>
      </c>
      <c r="E189" s="8">
        <f t="shared" ref="E189:I189" si="99">E190+E192+E193+E206+E208</f>
        <v>31825.500000000004</v>
      </c>
      <c r="F189" s="8">
        <f t="shared" si="99"/>
        <v>0</v>
      </c>
      <c r="G189" s="8">
        <f t="shared" si="99"/>
        <v>83.2</v>
      </c>
      <c r="H189" s="8">
        <f t="shared" si="99"/>
        <v>34940.699999999997</v>
      </c>
      <c r="I189" s="8">
        <f t="shared" si="99"/>
        <v>31908.700000000004</v>
      </c>
    </row>
    <row r="190" spans="1:9" x14ac:dyDescent="0.25">
      <c r="A190" s="53">
        <v>2110</v>
      </c>
      <c r="B190" s="54"/>
      <c r="C190" s="55" t="s">
        <v>43</v>
      </c>
      <c r="D190" s="8">
        <f>D191</f>
        <v>22473.599999999999</v>
      </c>
      <c r="E190" s="8">
        <f t="shared" ref="E190:I190" si="100">E191</f>
        <v>22372.2</v>
      </c>
      <c r="F190" s="8">
        <f t="shared" si="100"/>
        <v>0</v>
      </c>
      <c r="G190" s="8">
        <f t="shared" si="100"/>
        <v>0</v>
      </c>
      <c r="H190" s="8">
        <f t="shared" si="100"/>
        <v>22473.599999999999</v>
      </c>
      <c r="I190" s="8">
        <f t="shared" si="100"/>
        <v>22372.2</v>
      </c>
    </row>
    <row r="191" spans="1:9" x14ac:dyDescent="0.25">
      <c r="A191" s="56">
        <v>2111</v>
      </c>
      <c r="B191" s="57"/>
      <c r="C191" s="58" t="s">
        <v>44</v>
      </c>
      <c r="D191" s="9">
        <v>22473.599999999999</v>
      </c>
      <c r="E191" s="9">
        <v>22372.2</v>
      </c>
      <c r="F191" s="9"/>
      <c r="G191" s="9"/>
      <c r="H191" s="9">
        <f>D191+F191</f>
        <v>22473.599999999999</v>
      </c>
      <c r="I191" s="9">
        <f>E191+G191</f>
        <v>22372.2</v>
      </c>
    </row>
    <row r="192" spans="1:9" x14ac:dyDescent="0.25">
      <c r="A192" s="56">
        <v>2120</v>
      </c>
      <c r="B192" s="76"/>
      <c r="C192" s="58" t="s">
        <v>45</v>
      </c>
      <c r="D192" s="32">
        <v>4944.2</v>
      </c>
      <c r="E192" s="32">
        <v>4893.6000000000004</v>
      </c>
      <c r="F192" s="32"/>
      <c r="G192" s="32"/>
      <c r="H192" s="9">
        <f>D192+F192</f>
        <v>4944.2</v>
      </c>
      <c r="I192" s="9">
        <f>E192+G192</f>
        <v>4893.6000000000004</v>
      </c>
    </row>
    <row r="193" spans="1:9" x14ac:dyDescent="0.25">
      <c r="A193" s="53">
        <v>2200</v>
      </c>
      <c r="B193" s="77"/>
      <c r="C193" s="55" t="s">
        <v>46</v>
      </c>
      <c r="D193" s="31">
        <f>D194+D195+D196+D197+D198+D199+D205</f>
        <v>7522.9</v>
      </c>
      <c r="E193" s="31">
        <f t="shared" ref="E193:I193" si="101">E194+E195+E196+E197+E198+E199+E205</f>
        <v>4559.7</v>
      </c>
      <c r="F193" s="31">
        <f t="shared" si="101"/>
        <v>0</v>
      </c>
      <c r="G193" s="31">
        <f t="shared" si="101"/>
        <v>83.2</v>
      </c>
      <c r="H193" s="31">
        <f t="shared" si="101"/>
        <v>7522.9</v>
      </c>
      <c r="I193" s="31">
        <f t="shared" si="101"/>
        <v>4642.8999999999996</v>
      </c>
    </row>
    <row r="194" spans="1:9" ht="30" x14ac:dyDescent="0.25">
      <c r="A194" s="56">
        <v>2210</v>
      </c>
      <c r="B194" s="76"/>
      <c r="C194" s="58" t="s">
        <v>47</v>
      </c>
      <c r="D194" s="32">
        <v>574.29999999999995</v>
      </c>
      <c r="E194" s="32">
        <v>340.3</v>
      </c>
      <c r="F194" s="32"/>
      <c r="G194" s="32">
        <v>75.5</v>
      </c>
      <c r="H194" s="9">
        <f>D194+F194</f>
        <v>574.29999999999995</v>
      </c>
      <c r="I194" s="9">
        <f>E194+G194</f>
        <v>415.8</v>
      </c>
    </row>
    <row r="195" spans="1:9" ht="17.25" customHeight="1" x14ac:dyDescent="0.25">
      <c r="A195" s="56">
        <v>2220</v>
      </c>
      <c r="B195" s="76"/>
      <c r="C195" s="58" t="s">
        <v>48</v>
      </c>
      <c r="D195" s="32">
        <v>20</v>
      </c>
      <c r="E195" s="32">
        <v>19.899999999999999</v>
      </c>
      <c r="F195" s="32"/>
      <c r="G195" s="32">
        <v>7.7</v>
      </c>
      <c r="H195" s="9">
        <f t="shared" ref="H195:I197" si="102">D195+F195</f>
        <v>20</v>
      </c>
      <c r="I195" s="9">
        <f t="shared" si="102"/>
        <v>27.599999999999998</v>
      </c>
    </row>
    <row r="196" spans="1:9" x14ac:dyDescent="0.25">
      <c r="A196" s="56">
        <v>2230</v>
      </c>
      <c r="B196" s="76"/>
      <c r="C196" s="58" t="s">
        <v>49</v>
      </c>
      <c r="D196" s="32">
        <v>3117.2</v>
      </c>
      <c r="E196" s="32">
        <v>1790.6</v>
      </c>
      <c r="F196" s="32"/>
      <c r="G196" s="32"/>
      <c r="H196" s="9">
        <f t="shared" si="102"/>
        <v>3117.2</v>
      </c>
      <c r="I196" s="9">
        <f t="shared" si="102"/>
        <v>1790.6</v>
      </c>
    </row>
    <row r="197" spans="1:9" x14ac:dyDescent="0.25">
      <c r="A197" s="56">
        <v>2240</v>
      </c>
      <c r="B197" s="76"/>
      <c r="C197" s="58" t="s">
        <v>50</v>
      </c>
      <c r="D197" s="32">
        <v>493.5</v>
      </c>
      <c r="E197" s="32">
        <v>248.2</v>
      </c>
      <c r="F197" s="32"/>
      <c r="G197" s="32"/>
      <c r="H197" s="9">
        <f t="shared" si="102"/>
        <v>493.5</v>
      </c>
      <c r="I197" s="9">
        <f t="shared" si="102"/>
        <v>248.2</v>
      </c>
    </row>
    <row r="198" spans="1:9" x14ac:dyDescent="0.25">
      <c r="A198" s="56">
        <v>2250</v>
      </c>
      <c r="B198" s="76"/>
      <c r="C198" s="58" t="s">
        <v>51</v>
      </c>
      <c r="D198" s="32"/>
      <c r="E198" s="32"/>
      <c r="F198" s="32"/>
      <c r="G198" s="32"/>
      <c r="H198" s="9">
        <f>D198+F198</f>
        <v>0</v>
      </c>
      <c r="I198" s="9">
        <f>E198+G198</f>
        <v>0</v>
      </c>
    </row>
    <row r="199" spans="1:9" ht="30" x14ac:dyDescent="0.25">
      <c r="A199" s="53">
        <v>2270</v>
      </c>
      <c r="B199" s="77"/>
      <c r="C199" s="59" t="s">
        <v>52</v>
      </c>
      <c r="D199" s="31">
        <f>D200+D201+D202+D203+D204</f>
        <v>3312.5000000000005</v>
      </c>
      <c r="E199" s="31">
        <f t="shared" ref="E199:I199" si="103">E200+E201+E202+E203+E204</f>
        <v>2156</v>
      </c>
      <c r="F199" s="31">
        <f t="shared" si="103"/>
        <v>0</v>
      </c>
      <c r="G199" s="31">
        <f t="shared" si="103"/>
        <v>0</v>
      </c>
      <c r="H199" s="31">
        <f t="shared" si="103"/>
        <v>3312.5000000000005</v>
      </c>
      <c r="I199" s="31">
        <f t="shared" si="103"/>
        <v>2156</v>
      </c>
    </row>
    <row r="200" spans="1:9" x14ac:dyDescent="0.25">
      <c r="A200" s="56">
        <v>2271</v>
      </c>
      <c r="B200" s="76"/>
      <c r="C200" s="60" t="s">
        <v>53</v>
      </c>
      <c r="D200" s="32">
        <v>2933.4</v>
      </c>
      <c r="E200" s="32">
        <v>1777.2</v>
      </c>
      <c r="F200" s="32"/>
      <c r="G200" s="32"/>
      <c r="H200" s="9">
        <f>D200+F200</f>
        <v>2933.4</v>
      </c>
      <c r="I200" s="9">
        <f>E200+G200</f>
        <v>1777.2</v>
      </c>
    </row>
    <row r="201" spans="1:9" ht="19.5" customHeight="1" x14ac:dyDescent="0.25">
      <c r="A201" s="56">
        <v>2272</v>
      </c>
      <c r="B201" s="76"/>
      <c r="C201" s="60" t="s">
        <v>54</v>
      </c>
      <c r="D201" s="32">
        <v>108.8</v>
      </c>
      <c r="E201" s="32">
        <v>108.8</v>
      </c>
      <c r="F201" s="32"/>
      <c r="G201" s="32"/>
      <c r="H201" s="9">
        <f t="shared" ref="H201:I208" si="104">D201+F201</f>
        <v>108.8</v>
      </c>
      <c r="I201" s="9">
        <f t="shared" si="104"/>
        <v>108.8</v>
      </c>
    </row>
    <row r="202" spans="1:9" x14ac:dyDescent="0.25">
      <c r="A202" s="56">
        <v>2273</v>
      </c>
      <c r="B202" s="76"/>
      <c r="C202" s="60" t="s">
        <v>55</v>
      </c>
      <c r="D202" s="32">
        <v>269.8</v>
      </c>
      <c r="E202" s="32">
        <v>269.8</v>
      </c>
      <c r="F202" s="32"/>
      <c r="G202" s="32"/>
      <c r="H202" s="9">
        <f t="shared" si="104"/>
        <v>269.8</v>
      </c>
      <c r="I202" s="9">
        <f t="shared" si="104"/>
        <v>269.8</v>
      </c>
    </row>
    <row r="203" spans="1:9" x14ac:dyDescent="0.25">
      <c r="A203" s="56">
        <v>2274</v>
      </c>
      <c r="B203" s="76"/>
      <c r="C203" s="60" t="s">
        <v>56</v>
      </c>
      <c r="D203" s="32">
        <v>0.5</v>
      </c>
      <c r="E203" s="32">
        <v>0.2</v>
      </c>
      <c r="F203" s="32"/>
      <c r="G203" s="32"/>
      <c r="H203" s="9">
        <f t="shared" si="104"/>
        <v>0.5</v>
      </c>
      <c r="I203" s="9">
        <f t="shared" si="104"/>
        <v>0.2</v>
      </c>
    </row>
    <row r="204" spans="1:9" x14ac:dyDescent="0.25">
      <c r="A204" s="56">
        <v>2276</v>
      </c>
      <c r="B204" s="76"/>
      <c r="C204" s="60" t="s">
        <v>57</v>
      </c>
      <c r="D204" s="32"/>
      <c r="E204" s="32"/>
      <c r="F204" s="32"/>
      <c r="G204" s="32"/>
      <c r="H204" s="9">
        <f>D204+F204</f>
        <v>0</v>
      </c>
      <c r="I204" s="9">
        <f t="shared" si="104"/>
        <v>0</v>
      </c>
    </row>
    <row r="205" spans="1:9" ht="45" x14ac:dyDescent="0.25">
      <c r="A205" s="56">
        <v>2282</v>
      </c>
      <c r="B205" s="76"/>
      <c r="C205" s="60" t="s">
        <v>58</v>
      </c>
      <c r="D205" s="32">
        <v>5.4</v>
      </c>
      <c r="E205" s="32">
        <v>4.7</v>
      </c>
      <c r="F205" s="32"/>
      <c r="G205" s="32"/>
      <c r="H205" s="9">
        <f t="shared" ref="H205:H208" si="105">D205+F205</f>
        <v>5.4</v>
      </c>
      <c r="I205" s="9">
        <f t="shared" si="104"/>
        <v>4.7</v>
      </c>
    </row>
    <row r="206" spans="1:9" x14ac:dyDescent="0.25">
      <c r="A206" s="53">
        <v>2700</v>
      </c>
      <c r="B206" s="77"/>
      <c r="C206" s="59" t="s">
        <v>59</v>
      </c>
      <c r="D206" s="31">
        <f>D207</f>
        <v>0</v>
      </c>
      <c r="E206" s="31">
        <f t="shared" ref="E206:G206" si="106">E207</f>
        <v>0</v>
      </c>
      <c r="F206" s="31">
        <f t="shared" si="106"/>
        <v>0</v>
      </c>
      <c r="G206" s="31">
        <f t="shared" si="106"/>
        <v>0</v>
      </c>
      <c r="H206" s="8">
        <f t="shared" si="105"/>
        <v>0</v>
      </c>
      <c r="I206" s="8">
        <f t="shared" si="104"/>
        <v>0</v>
      </c>
    </row>
    <row r="207" spans="1:9" x14ac:dyDescent="0.25">
      <c r="A207" s="56">
        <v>2730</v>
      </c>
      <c r="B207" s="76"/>
      <c r="C207" s="60" t="s">
        <v>60</v>
      </c>
      <c r="D207" s="32"/>
      <c r="E207" s="32"/>
      <c r="F207" s="32"/>
      <c r="G207" s="32"/>
      <c r="H207" s="9">
        <f t="shared" si="105"/>
        <v>0</v>
      </c>
      <c r="I207" s="9">
        <f t="shared" si="104"/>
        <v>0</v>
      </c>
    </row>
    <row r="208" spans="1:9" x14ac:dyDescent="0.25">
      <c r="A208" s="75">
        <v>2800</v>
      </c>
      <c r="B208" s="76"/>
      <c r="C208" s="58" t="s">
        <v>61</v>
      </c>
      <c r="D208" s="32"/>
      <c r="E208" s="32"/>
      <c r="F208" s="32"/>
      <c r="G208" s="32"/>
      <c r="H208" s="9">
        <f t="shared" si="105"/>
        <v>0</v>
      </c>
      <c r="I208" s="9">
        <f t="shared" si="104"/>
        <v>0</v>
      </c>
    </row>
    <row r="209" spans="1:9" x14ac:dyDescent="0.25">
      <c r="A209" s="53">
        <v>3000</v>
      </c>
      <c r="B209" s="77"/>
      <c r="C209" s="55" t="s">
        <v>62</v>
      </c>
      <c r="D209" s="31">
        <f>D210+D211</f>
        <v>0</v>
      </c>
      <c r="E209" s="31">
        <f t="shared" ref="E209:I209" si="107">E210+E211</f>
        <v>0</v>
      </c>
      <c r="F209" s="31">
        <f t="shared" si="107"/>
        <v>482.5</v>
      </c>
      <c r="G209" s="31">
        <f t="shared" si="107"/>
        <v>504.4</v>
      </c>
      <c r="H209" s="31">
        <f t="shared" si="107"/>
        <v>482.5</v>
      </c>
      <c r="I209" s="31">
        <f t="shared" si="107"/>
        <v>504.4</v>
      </c>
    </row>
    <row r="210" spans="1:9" ht="30" x14ac:dyDescent="0.25">
      <c r="A210" s="56">
        <v>3110</v>
      </c>
      <c r="B210" s="76"/>
      <c r="C210" s="58" t="s">
        <v>63</v>
      </c>
      <c r="D210" s="32"/>
      <c r="E210" s="32"/>
      <c r="F210" s="32">
        <v>482.5</v>
      </c>
      <c r="G210" s="32">
        <v>504.4</v>
      </c>
      <c r="H210" s="9">
        <f t="shared" ref="H210:I211" si="108">D210+F210</f>
        <v>482.5</v>
      </c>
      <c r="I210" s="9">
        <f t="shared" si="108"/>
        <v>504.4</v>
      </c>
    </row>
    <row r="211" spans="1:9" x14ac:dyDescent="0.25">
      <c r="A211" s="76">
        <v>3132</v>
      </c>
      <c r="B211" s="76"/>
      <c r="C211" s="58" t="s">
        <v>64</v>
      </c>
      <c r="D211" s="32"/>
      <c r="E211" s="32"/>
      <c r="F211" s="32"/>
      <c r="G211" s="32"/>
      <c r="H211" s="9">
        <f t="shared" si="108"/>
        <v>0</v>
      </c>
      <c r="I211" s="9">
        <f t="shared" si="108"/>
        <v>0</v>
      </c>
    </row>
    <row r="212" spans="1:9" ht="45" x14ac:dyDescent="0.25">
      <c r="A212" s="74">
        <v>1090</v>
      </c>
      <c r="B212" s="74">
        <v>70401</v>
      </c>
      <c r="C212" s="124" t="s">
        <v>71</v>
      </c>
      <c r="D212" s="7">
        <f>D213+D233</f>
        <v>31504.100000000002</v>
      </c>
      <c r="E212" s="7">
        <f t="shared" ref="E212:I212" si="109">E213+E233</f>
        <v>28593.399999999998</v>
      </c>
      <c r="F212" s="33">
        <f t="shared" si="109"/>
        <v>946.6400000000001</v>
      </c>
      <c r="G212" s="7">
        <f t="shared" si="109"/>
        <v>1332.9</v>
      </c>
      <c r="H212" s="7">
        <f t="shared" si="109"/>
        <v>32450.74</v>
      </c>
      <c r="I212" s="7">
        <f t="shared" si="109"/>
        <v>29926.299999999996</v>
      </c>
    </row>
    <row r="213" spans="1:9" x14ac:dyDescent="0.25">
      <c r="A213" s="53">
        <v>2000</v>
      </c>
      <c r="B213" s="54"/>
      <c r="C213" s="55" t="s">
        <v>42</v>
      </c>
      <c r="D213" s="8">
        <f>D214+D216+D217+D230+D232</f>
        <v>31504.100000000002</v>
      </c>
      <c r="E213" s="8">
        <f t="shared" ref="E213:I213" si="110">E214+E216+E217+E230+E232</f>
        <v>28593.399999999998</v>
      </c>
      <c r="F213" s="8">
        <f t="shared" si="110"/>
        <v>784.7</v>
      </c>
      <c r="G213" s="8">
        <f t="shared" si="110"/>
        <v>1044.4000000000001</v>
      </c>
      <c r="H213" s="8">
        <f t="shared" si="110"/>
        <v>32288.800000000003</v>
      </c>
      <c r="I213" s="8">
        <f t="shared" si="110"/>
        <v>29637.799999999996</v>
      </c>
    </row>
    <row r="214" spans="1:9" x14ac:dyDescent="0.25">
      <c r="A214" s="53">
        <v>2110</v>
      </c>
      <c r="B214" s="54"/>
      <c r="C214" s="55" t="s">
        <v>43</v>
      </c>
      <c r="D214" s="8">
        <f>D215</f>
        <v>19853.400000000001</v>
      </c>
      <c r="E214" s="8">
        <f t="shared" ref="E214:I214" si="111">E215</f>
        <v>19834.8</v>
      </c>
      <c r="F214" s="8">
        <f t="shared" si="111"/>
        <v>244.4</v>
      </c>
      <c r="G214" s="8">
        <f t="shared" si="111"/>
        <v>267.60000000000002</v>
      </c>
      <c r="H214" s="8">
        <f t="shared" si="111"/>
        <v>20097.800000000003</v>
      </c>
      <c r="I214" s="8">
        <f t="shared" si="111"/>
        <v>20102.399999999998</v>
      </c>
    </row>
    <row r="215" spans="1:9" x14ac:dyDescent="0.25">
      <c r="A215" s="56">
        <v>2111</v>
      </c>
      <c r="B215" s="57"/>
      <c r="C215" s="58" t="s">
        <v>44</v>
      </c>
      <c r="D215" s="9">
        <v>19853.400000000001</v>
      </c>
      <c r="E215" s="9">
        <v>19834.8</v>
      </c>
      <c r="F215" s="9">
        <v>244.4</v>
      </c>
      <c r="G215" s="9">
        <v>267.60000000000002</v>
      </c>
      <c r="H215" s="9">
        <f>D215+F215</f>
        <v>20097.800000000003</v>
      </c>
      <c r="I215" s="9">
        <f>E215+G215</f>
        <v>20102.399999999998</v>
      </c>
    </row>
    <row r="216" spans="1:9" x14ac:dyDescent="0.25">
      <c r="A216" s="56">
        <v>2120</v>
      </c>
      <c r="B216" s="76"/>
      <c r="C216" s="58" t="s">
        <v>45</v>
      </c>
      <c r="D216" s="32">
        <v>4367.7</v>
      </c>
      <c r="E216" s="32">
        <v>4352.3999999999996</v>
      </c>
      <c r="F216" s="32">
        <v>88.7</v>
      </c>
      <c r="G216" s="32">
        <v>58</v>
      </c>
      <c r="H216" s="9">
        <f>D216+F216</f>
        <v>4456.3999999999996</v>
      </c>
      <c r="I216" s="9">
        <f>E216+G216</f>
        <v>4410.3999999999996</v>
      </c>
    </row>
    <row r="217" spans="1:9" x14ac:dyDescent="0.25">
      <c r="A217" s="53">
        <v>2200</v>
      </c>
      <c r="B217" s="77"/>
      <c r="C217" s="55" t="s">
        <v>46</v>
      </c>
      <c r="D217" s="31">
        <f>D218+D219+D220+D221+D222+D223+D229</f>
        <v>7283</v>
      </c>
      <c r="E217" s="31">
        <f t="shared" ref="E217:I217" si="112">E218+E219+E220+E221+E222+E223+E229</f>
        <v>4406.2000000000007</v>
      </c>
      <c r="F217" s="31">
        <f t="shared" si="112"/>
        <v>287</v>
      </c>
      <c r="G217" s="31">
        <f t="shared" si="112"/>
        <v>700.4</v>
      </c>
      <c r="H217" s="31">
        <f t="shared" si="112"/>
        <v>7570</v>
      </c>
      <c r="I217" s="31">
        <f t="shared" si="112"/>
        <v>5106.6000000000004</v>
      </c>
    </row>
    <row r="218" spans="1:9" ht="30" x14ac:dyDescent="0.25">
      <c r="A218" s="56">
        <v>2210</v>
      </c>
      <c r="B218" s="76"/>
      <c r="C218" s="58" t="s">
        <v>47</v>
      </c>
      <c r="D218" s="32">
        <v>510.2</v>
      </c>
      <c r="E218" s="32">
        <v>298.7</v>
      </c>
      <c r="F218" s="32">
        <v>60</v>
      </c>
      <c r="G218" s="32">
        <v>519.1</v>
      </c>
      <c r="H218" s="9">
        <f>D218+F218</f>
        <v>570.20000000000005</v>
      </c>
      <c r="I218" s="9">
        <f>E218+G218</f>
        <v>817.8</v>
      </c>
    </row>
    <row r="219" spans="1:9" ht="19.5" customHeight="1" x14ac:dyDescent="0.25">
      <c r="A219" s="56">
        <v>2220</v>
      </c>
      <c r="B219" s="76"/>
      <c r="C219" s="58" t="s">
        <v>48</v>
      </c>
      <c r="D219" s="32">
        <v>38</v>
      </c>
      <c r="E219" s="32">
        <v>35.4</v>
      </c>
      <c r="F219" s="32"/>
      <c r="G219" s="32"/>
      <c r="H219" s="9">
        <f t="shared" ref="H219:I221" si="113">D219+F219</f>
        <v>38</v>
      </c>
      <c r="I219" s="9">
        <f t="shared" si="113"/>
        <v>35.4</v>
      </c>
    </row>
    <row r="220" spans="1:9" x14ac:dyDescent="0.25">
      <c r="A220" s="56">
        <v>2230</v>
      </c>
      <c r="B220" s="76"/>
      <c r="C220" s="58" t="s">
        <v>49</v>
      </c>
      <c r="D220" s="32"/>
      <c r="E220" s="32"/>
      <c r="F220" s="32"/>
      <c r="G220" s="32"/>
      <c r="H220" s="9">
        <f t="shared" si="113"/>
        <v>0</v>
      </c>
      <c r="I220" s="9">
        <f t="shared" si="113"/>
        <v>0</v>
      </c>
    </row>
    <row r="221" spans="1:9" x14ac:dyDescent="0.25">
      <c r="A221" s="56">
        <v>2240</v>
      </c>
      <c r="B221" s="76"/>
      <c r="C221" s="58" t="s">
        <v>50</v>
      </c>
      <c r="D221" s="32">
        <v>2109.6999999999998</v>
      </c>
      <c r="E221" s="32">
        <v>1226</v>
      </c>
      <c r="F221" s="32">
        <v>102</v>
      </c>
      <c r="G221" s="32">
        <v>73.8</v>
      </c>
      <c r="H221" s="9">
        <f t="shared" si="113"/>
        <v>2211.6999999999998</v>
      </c>
      <c r="I221" s="9">
        <f t="shared" si="113"/>
        <v>1299.8</v>
      </c>
    </row>
    <row r="222" spans="1:9" x14ac:dyDescent="0.25">
      <c r="A222" s="56">
        <v>2250</v>
      </c>
      <c r="B222" s="76"/>
      <c r="C222" s="58" t="s">
        <v>51</v>
      </c>
      <c r="D222" s="32"/>
      <c r="E222" s="32"/>
      <c r="F222" s="32"/>
      <c r="G222" s="32"/>
      <c r="H222" s="9">
        <f>D222+F222</f>
        <v>0</v>
      </c>
      <c r="I222" s="9">
        <f>E222+G222</f>
        <v>0</v>
      </c>
    </row>
    <row r="223" spans="1:9" ht="30" x14ac:dyDescent="0.25">
      <c r="A223" s="53">
        <v>2270</v>
      </c>
      <c r="B223" s="77"/>
      <c r="C223" s="59" t="s">
        <v>52</v>
      </c>
      <c r="D223" s="31">
        <f>D224+D225+D226+D227+D228</f>
        <v>4625.1000000000004</v>
      </c>
      <c r="E223" s="31">
        <f t="shared" ref="E223:I223" si="114">E224+E225+E226+E227+E228</f>
        <v>2846.1000000000004</v>
      </c>
      <c r="F223" s="31">
        <f t="shared" si="114"/>
        <v>125</v>
      </c>
      <c r="G223" s="31">
        <f t="shared" si="114"/>
        <v>107.5</v>
      </c>
      <c r="H223" s="31">
        <f t="shared" si="114"/>
        <v>4750.1000000000004</v>
      </c>
      <c r="I223" s="31">
        <f t="shared" si="114"/>
        <v>2953.6000000000004</v>
      </c>
    </row>
    <row r="224" spans="1:9" x14ac:dyDescent="0.25">
      <c r="A224" s="56">
        <v>2271</v>
      </c>
      <c r="B224" s="76"/>
      <c r="C224" s="60" t="s">
        <v>53</v>
      </c>
      <c r="D224" s="32">
        <v>3436.9</v>
      </c>
      <c r="E224" s="32">
        <v>1763.8</v>
      </c>
      <c r="F224" s="32">
        <v>80</v>
      </c>
      <c r="G224" s="32">
        <v>76.900000000000006</v>
      </c>
      <c r="H224" s="9">
        <f>D224+F224</f>
        <v>3516.9</v>
      </c>
      <c r="I224" s="9">
        <f>E224+G224</f>
        <v>1840.7</v>
      </c>
    </row>
    <row r="225" spans="1:9" ht="18" customHeight="1" x14ac:dyDescent="0.25">
      <c r="A225" s="56">
        <v>2272</v>
      </c>
      <c r="B225" s="76"/>
      <c r="C225" s="60" t="s">
        <v>54</v>
      </c>
      <c r="D225" s="32">
        <v>88.2</v>
      </c>
      <c r="E225" s="32">
        <v>48.8</v>
      </c>
      <c r="F225" s="32">
        <v>5</v>
      </c>
      <c r="G225" s="32">
        <v>1.2</v>
      </c>
      <c r="H225" s="9">
        <f t="shared" ref="H225:I232" si="115">D225+F225</f>
        <v>93.2</v>
      </c>
      <c r="I225" s="9">
        <f t="shared" si="115"/>
        <v>50</v>
      </c>
    </row>
    <row r="226" spans="1:9" x14ac:dyDescent="0.25">
      <c r="A226" s="56">
        <v>2273</v>
      </c>
      <c r="B226" s="76"/>
      <c r="C226" s="60" t="s">
        <v>55</v>
      </c>
      <c r="D226" s="32">
        <v>1097.7</v>
      </c>
      <c r="E226" s="32">
        <v>1031.2</v>
      </c>
      <c r="F226" s="32">
        <v>40</v>
      </c>
      <c r="G226" s="32">
        <v>29.4</v>
      </c>
      <c r="H226" s="9">
        <f t="shared" si="115"/>
        <v>1137.7</v>
      </c>
      <c r="I226" s="9">
        <f t="shared" si="115"/>
        <v>1060.6000000000001</v>
      </c>
    </row>
    <row r="227" spans="1:9" x14ac:dyDescent="0.25">
      <c r="A227" s="56">
        <v>2274</v>
      </c>
      <c r="B227" s="76"/>
      <c r="C227" s="60" t="s">
        <v>56</v>
      </c>
      <c r="D227" s="32"/>
      <c r="E227" s="32"/>
      <c r="F227" s="32"/>
      <c r="G227" s="32"/>
      <c r="H227" s="9">
        <f t="shared" si="115"/>
        <v>0</v>
      </c>
      <c r="I227" s="9">
        <f t="shared" si="115"/>
        <v>0</v>
      </c>
    </row>
    <row r="228" spans="1:9" x14ac:dyDescent="0.25">
      <c r="A228" s="56">
        <v>2276</v>
      </c>
      <c r="B228" s="76"/>
      <c r="C228" s="60" t="s">
        <v>57</v>
      </c>
      <c r="D228" s="32">
        <v>2.2999999999999998</v>
      </c>
      <c r="E228" s="32">
        <v>2.2999999999999998</v>
      </c>
      <c r="F228" s="32"/>
      <c r="G228" s="32"/>
      <c r="H228" s="9">
        <f>D228+F228</f>
        <v>2.2999999999999998</v>
      </c>
      <c r="I228" s="9">
        <f t="shared" si="115"/>
        <v>2.2999999999999998</v>
      </c>
    </row>
    <row r="229" spans="1:9" ht="45" x14ac:dyDescent="0.25">
      <c r="A229" s="56">
        <v>2282</v>
      </c>
      <c r="B229" s="76"/>
      <c r="C229" s="60" t="s">
        <v>58</v>
      </c>
      <c r="D229" s="32"/>
      <c r="E229" s="32"/>
      <c r="F229" s="32"/>
      <c r="G229" s="32"/>
      <c r="H229" s="9">
        <f t="shared" ref="H229:H232" si="116">D229+F229</f>
        <v>0</v>
      </c>
      <c r="I229" s="9">
        <f t="shared" si="115"/>
        <v>0</v>
      </c>
    </row>
    <row r="230" spans="1:9" x14ac:dyDescent="0.25">
      <c r="A230" s="53">
        <v>2700</v>
      </c>
      <c r="B230" s="77"/>
      <c r="C230" s="59" t="s">
        <v>59</v>
      </c>
      <c r="D230" s="31">
        <f>D231</f>
        <v>0</v>
      </c>
      <c r="E230" s="31">
        <f t="shared" ref="E230:G230" si="117">E231</f>
        <v>0</v>
      </c>
      <c r="F230" s="31">
        <f t="shared" si="117"/>
        <v>0</v>
      </c>
      <c r="G230" s="31">
        <f t="shared" si="117"/>
        <v>0</v>
      </c>
      <c r="H230" s="8">
        <f t="shared" si="116"/>
        <v>0</v>
      </c>
      <c r="I230" s="8">
        <f t="shared" si="115"/>
        <v>0</v>
      </c>
    </row>
    <row r="231" spans="1:9" x14ac:dyDescent="0.25">
      <c r="A231" s="56">
        <v>2730</v>
      </c>
      <c r="B231" s="76"/>
      <c r="C231" s="60" t="s">
        <v>60</v>
      </c>
      <c r="D231" s="32"/>
      <c r="E231" s="32"/>
      <c r="F231" s="32"/>
      <c r="G231" s="32"/>
      <c r="H231" s="9">
        <f t="shared" si="116"/>
        <v>0</v>
      </c>
      <c r="I231" s="9">
        <f t="shared" si="115"/>
        <v>0</v>
      </c>
    </row>
    <row r="232" spans="1:9" x14ac:dyDescent="0.25">
      <c r="A232" s="75">
        <v>2800</v>
      </c>
      <c r="B232" s="76"/>
      <c r="C232" s="58" t="s">
        <v>61</v>
      </c>
      <c r="D232" s="32"/>
      <c r="E232" s="32"/>
      <c r="F232" s="32">
        <v>164.6</v>
      </c>
      <c r="G232" s="32">
        <v>18.399999999999999</v>
      </c>
      <c r="H232" s="9">
        <f t="shared" si="116"/>
        <v>164.6</v>
      </c>
      <c r="I232" s="9">
        <f t="shared" si="115"/>
        <v>18.399999999999999</v>
      </c>
    </row>
    <row r="233" spans="1:9" x14ac:dyDescent="0.25">
      <c r="A233" s="53">
        <v>3000</v>
      </c>
      <c r="B233" s="77"/>
      <c r="C233" s="55" t="s">
        <v>62</v>
      </c>
      <c r="D233" s="31">
        <f>D234+D235</f>
        <v>0</v>
      </c>
      <c r="E233" s="31">
        <f t="shared" ref="E233:I233" si="118">E234+E235</f>
        <v>0</v>
      </c>
      <c r="F233" s="34">
        <f t="shared" si="118"/>
        <v>161.94</v>
      </c>
      <c r="G233" s="31">
        <f t="shared" si="118"/>
        <v>288.5</v>
      </c>
      <c r="H233" s="31">
        <f t="shared" si="118"/>
        <v>161.94</v>
      </c>
      <c r="I233" s="31">
        <f t="shared" si="118"/>
        <v>288.5</v>
      </c>
    </row>
    <row r="234" spans="1:9" ht="30" x14ac:dyDescent="0.25">
      <c r="A234" s="56">
        <v>3110</v>
      </c>
      <c r="B234" s="76"/>
      <c r="C234" s="58" t="s">
        <v>63</v>
      </c>
      <c r="D234" s="32"/>
      <c r="E234" s="32"/>
      <c r="F234" s="35">
        <v>161.94</v>
      </c>
      <c r="G234" s="32">
        <v>288.5</v>
      </c>
      <c r="H234" s="9">
        <f t="shared" ref="H234:I235" si="119">D234+F234</f>
        <v>161.94</v>
      </c>
      <c r="I234" s="9">
        <f t="shared" si="119"/>
        <v>288.5</v>
      </c>
    </row>
    <row r="235" spans="1:9" x14ac:dyDescent="0.25">
      <c r="A235" s="76">
        <v>3132</v>
      </c>
      <c r="B235" s="76"/>
      <c r="C235" s="58" t="s">
        <v>64</v>
      </c>
      <c r="D235" s="32"/>
      <c r="E235" s="32"/>
      <c r="F235" s="32"/>
      <c r="G235" s="32"/>
      <c r="H235" s="9">
        <f t="shared" si="119"/>
        <v>0</v>
      </c>
      <c r="I235" s="9">
        <f t="shared" si="119"/>
        <v>0</v>
      </c>
    </row>
    <row r="236" spans="1:9" ht="45" x14ac:dyDescent="0.25">
      <c r="A236" s="74">
        <v>1170</v>
      </c>
      <c r="B236" s="74">
        <v>70802</v>
      </c>
      <c r="C236" s="124" t="s">
        <v>72</v>
      </c>
      <c r="D236" s="7">
        <f>D237+D257</f>
        <v>2791</v>
      </c>
      <c r="E236" s="7">
        <f t="shared" ref="E236:I236" si="120">E237+E257</f>
        <v>2769.7</v>
      </c>
      <c r="F236" s="7">
        <f t="shared" si="120"/>
        <v>0</v>
      </c>
      <c r="G236" s="7">
        <f t="shared" si="120"/>
        <v>0</v>
      </c>
      <c r="H236" s="7">
        <f t="shared" si="120"/>
        <v>2791</v>
      </c>
      <c r="I236" s="7">
        <f t="shared" si="120"/>
        <v>2769.7</v>
      </c>
    </row>
    <row r="237" spans="1:9" x14ac:dyDescent="0.25">
      <c r="A237" s="53">
        <v>2000</v>
      </c>
      <c r="B237" s="54"/>
      <c r="C237" s="55" t="s">
        <v>42</v>
      </c>
      <c r="D237" s="8">
        <f>D238+D240+D241+D254+D256</f>
        <v>2791</v>
      </c>
      <c r="E237" s="8">
        <f t="shared" ref="E237:I237" si="121">E238+E240+E241+E254+E256</f>
        <v>2769.7</v>
      </c>
      <c r="F237" s="8">
        <f t="shared" si="121"/>
        <v>0</v>
      </c>
      <c r="G237" s="8">
        <f t="shared" si="121"/>
        <v>0</v>
      </c>
      <c r="H237" s="8">
        <f t="shared" si="121"/>
        <v>2791</v>
      </c>
      <c r="I237" s="8">
        <f t="shared" si="121"/>
        <v>2769.7</v>
      </c>
    </row>
    <row r="238" spans="1:9" x14ac:dyDescent="0.25">
      <c r="A238" s="53">
        <v>2110</v>
      </c>
      <c r="B238" s="54"/>
      <c r="C238" s="55" t="s">
        <v>43</v>
      </c>
      <c r="D238" s="8">
        <f>D239</f>
        <v>2025.1</v>
      </c>
      <c r="E238" s="8">
        <f t="shared" ref="E238:I238" si="122">E239</f>
        <v>2022.9</v>
      </c>
      <c r="F238" s="8">
        <f t="shared" si="122"/>
        <v>0</v>
      </c>
      <c r="G238" s="8">
        <f t="shared" si="122"/>
        <v>0</v>
      </c>
      <c r="H238" s="8">
        <f t="shared" si="122"/>
        <v>2025.1</v>
      </c>
      <c r="I238" s="8">
        <f t="shared" si="122"/>
        <v>2022.9</v>
      </c>
    </row>
    <row r="239" spans="1:9" x14ac:dyDescent="0.25">
      <c r="A239" s="56">
        <v>2111</v>
      </c>
      <c r="B239" s="57"/>
      <c r="C239" s="58" t="s">
        <v>44</v>
      </c>
      <c r="D239" s="9">
        <v>2025.1</v>
      </c>
      <c r="E239" s="9">
        <v>2022.9</v>
      </c>
      <c r="F239" s="9"/>
      <c r="G239" s="9"/>
      <c r="H239" s="9">
        <f>D239+F239</f>
        <v>2025.1</v>
      </c>
      <c r="I239" s="9">
        <f>E239+G239</f>
        <v>2022.9</v>
      </c>
    </row>
    <row r="240" spans="1:9" x14ac:dyDescent="0.25">
      <c r="A240" s="56">
        <v>2120</v>
      </c>
      <c r="B240" s="76"/>
      <c r="C240" s="58" t="s">
        <v>45</v>
      </c>
      <c r="D240" s="32">
        <v>445.5</v>
      </c>
      <c r="E240" s="32">
        <v>445.5</v>
      </c>
      <c r="F240" s="32"/>
      <c r="G240" s="32"/>
      <c r="H240" s="9">
        <f>D240+F240</f>
        <v>445.5</v>
      </c>
      <c r="I240" s="9">
        <f>E240+G240</f>
        <v>445.5</v>
      </c>
    </row>
    <row r="241" spans="1:10" x14ac:dyDescent="0.25">
      <c r="A241" s="53">
        <v>2200</v>
      </c>
      <c r="B241" s="77"/>
      <c r="C241" s="55" t="s">
        <v>46</v>
      </c>
      <c r="D241" s="31">
        <f>D242+D243+D244+D245+D246+D247+D253</f>
        <v>320.39999999999998</v>
      </c>
      <c r="E241" s="31">
        <f t="shared" ref="E241:I241" si="123">E242+E243+E244+E245+E246+E247+E253</f>
        <v>301.29999999999995</v>
      </c>
      <c r="F241" s="31">
        <f t="shared" si="123"/>
        <v>0</v>
      </c>
      <c r="G241" s="31">
        <f t="shared" si="123"/>
        <v>0</v>
      </c>
      <c r="H241" s="31">
        <f t="shared" si="123"/>
        <v>320.39999999999998</v>
      </c>
      <c r="I241" s="31">
        <f t="shared" si="123"/>
        <v>301.29999999999995</v>
      </c>
    </row>
    <row r="242" spans="1:10" ht="30" x14ac:dyDescent="0.25">
      <c r="A242" s="56">
        <v>2210</v>
      </c>
      <c r="B242" s="76"/>
      <c r="C242" s="58" t="s">
        <v>47</v>
      </c>
      <c r="D242" s="32">
        <v>25</v>
      </c>
      <c r="E242" s="32">
        <v>24.7</v>
      </c>
      <c r="F242" s="32"/>
      <c r="G242" s="32"/>
      <c r="H242" s="9">
        <f>D242+F242</f>
        <v>25</v>
      </c>
      <c r="I242" s="9">
        <f>E242+G242</f>
        <v>24.7</v>
      </c>
    </row>
    <row r="243" spans="1:10" ht="13.5" customHeight="1" x14ac:dyDescent="0.25">
      <c r="A243" s="56">
        <v>2220</v>
      </c>
      <c r="B243" s="76"/>
      <c r="C243" s="58" t="s">
        <v>48</v>
      </c>
      <c r="D243" s="32"/>
      <c r="E243" s="32"/>
      <c r="F243" s="32"/>
      <c r="G243" s="32"/>
      <c r="H243" s="9">
        <f t="shared" ref="H243:I245" si="124">D243+F243</f>
        <v>0</v>
      </c>
      <c r="I243" s="9">
        <f t="shared" si="124"/>
        <v>0</v>
      </c>
    </row>
    <row r="244" spans="1:10" x14ac:dyDescent="0.25">
      <c r="A244" s="56">
        <v>2230</v>
      </c>
      <c r="B244" s="76"/>
      <c r="C244" s="58" t="s">
        <v>49</v>
      </c>
      <c r="D244" s="32"/>
      <c r="E244" s="32"/>
      <c r="F244" s="32"/>
      <c r="G244" s="32"/>
      <c r="H244" s="9">
        <f t="shared" si="124"/>
        <v>0</v>
      </c>
      <c r="I244" s="9">
        <f t="shared" si="124"/>
        <v>0</v>
      </c>
    </row>
    <row r="245" spans="1:10" x14ac:dyDescent="0.25">
      <c r="A245" s="56">
        <v>2240</v>
      </c>
      <c r="B245" s="76"/>
      <c r="C245" s="58" t="s">
        <v>50</v>
      </c>
      <c r="D245" s="32">
        <v>241.7</v>
      </c>
      <c r="E245" s="187">
        <v>241.2</v>
      </c>
      <c r="F245" s="32"/>
      <c r="G245" s="32"/>
      <c r="H245" s="9">
        <f t="shared" si="124"/>
        <v>241.7</v>
      </c>
      <c r="I245" s="9">
        <f t="shared" si="124"/>
        <v>241.2</v>
      </c>
      <c r="J245" s="4">
        <v>-0.1</v>
      </c>
    </row>
    <row r="246" spans="1:10" x14ac:dyDescent="0.25">
      <c r="A246" s="56">
        <v>2250</v>
      </c>
      <c r="B246" s="76"/>
      <c r="C246" s="58" t="s">
        <v>51</v>
      </c>
      <c r="D246" s="32"/>
      <c r="E246" s="32"/>
      <c r="F246" s="32"/>
      <c r="G246" s="32"/>
      <c r="H246" s="9">
        <f>D246+F246</f>
        <v>0</v>
      </c>
      <c r="I246" s="9">
        <f>E246+G246</f>
        <v>0</v>
      </c>
    </row>
    <row r="247" spans="1:10" ht="30" x14ac:dyDescent="0.25">
      <c r="A247" s="53">
        <v>2270</v>
      </c>
      <c r="B247" s="77"/>
      <c r="C247" s="59" t="s">
        <v>52</v>
      </c>
      <c r="D247" s="31">
        <f>D248+D249+D250+D251+D252</f>
        <v>53.7</v>
      </c>
      <c r="E247" s="31">
        <f t="shared" ref="E247:I247" si="125">E248+E249+E250+E251+E252</f>
        <v>35.4</v>
      </c>
      <c r="F247" s="31">
        <f t="shared" si="125"/>
        <v>0</v>
      </c>
      <c r="G247" s="31">
        <f t="shared" si="125"/>
        <v>0</v>
      </c>
      <c r="H247" s="31">
        <f t="shared" si="125"/>
        <v>53.7</v>
      </c>
      <c r="I247" s="31">
        <f t="shared" si="125"/>
        <v>35.4</v>
      </c>
    </row>
    <row r="248" spans="1:10" x14ac:dyDescent="0.25">
      <c r="A248" s="56">
        <v>2271</v>
      </c>
      <c r="B248" s="76"/>
      <c r="C248" s="60" t="s">
        <v>53</v>
      </c>
      <c r="D248" s="32">
        <v>43</v>
      </c>
      <c r="E248" s="32">
        <v>24.7</v>
      </c>
      <c r="F248" s="32"/>
      <c r="G248" s="32"/>
      <c r="H248" s="9">
        <f>D248+F248</f>
        <v>43</v>
      </c>
      <c r="I248" s="9">
        <f>E248+G248</f>
        <v>24.7</v>
      </c>
    </row>
    <row r="249" spans="1:10" ht="17.25" customHeight="1" x14ac:dyDescent="0.25">
      <c r="A249" s="56">
        <v>2272</v>
      </c>
      <c r="B249" s="76"/>
      <c r="C249" s="60" t="s">
        <v>54</v>
      </c>
      <c r="D249" s="32">
        <v>1.2</v>
      </c>
      <c r="E249" s="32">
        <v>1.2</v>
      </c>
      <c r="F249" s="32"/>
      <c r="G249" s="32"/>
      <c r="H249" s="9">
        <f t="shared" ref="H249:I256" si="126">D249+F249</f>
        <v>1.2</v>
      </c>
      <c r="I249" s="9">
        <f t="shared" si="126"/>
        <v>1.2</v>
      </c>
    </row>
    <row r="250" spans="1:10" x14ac:dyDescent="0.25">
      <c r="A250" s="56">
        <v>2273</v>
      </c>
      <c r="B250" s="76"/>
      <c r="C250" s="60" t="s">
        <v>55</v>
      </c>
      <c r="D250" s="32">
        <v>9.5</v>
      </c>
      <c r="E250" s="32">
        <v>9.5</v>
      </c>
      <c r="F250" s="32"/>
      <c r="G250" s="32"/>
      <c r="H250" s="9">
        <f t="shared" si="126"/>
        <v>9.5</v>
      </c>
      <c r="I250" s="9">
        <f t="shared" si="126"/>
        <v>9.5</v>
      </c>
    </row>
    <row r="251" spans="1:10" x14ac:dyDescent="0.25">
      <c r="A251" s="56">
        <v>2274</v>
      </c>
      <c r="B251" s="76"/>
      <c r="C251" s="60" t="s">
        <v>56</v>
      </c>
      <c r="D251" s="32"/>
      <c r="E251" s="32"/>
      <c r="F251" s="32"/>
      <c r="G251" s="32"/>
      <c r="H251" s="9">
        <f t="shared" si="126"/>
        <v>0</v>
      </c>
      <c r="I251" s="9">
        <f t="shared" si="126"/>
        <v>0</v>
      </c>
    </row>
    <row r="252" spans="1:10" x14ac:dyDescent="0.25">
      <c r="A252" s="56">
        <v>2276</v>
      </c>
      <c r="B252" s="76"/>
      <c r="C252" s="60" t="s">
        <v>57</v>
      </c>
      <c r="D252" s="32"/>
      <c r="E252" s="32"/>
      <c r="F252" s="32"/>
      <c r="G252" s="32"/>
      <c r="H252" s="9">
        <f>D252+F252</f>
        <v>0</v>
      </c>
      <c r="I252" s="9">
        <f t="shared" si="126"/>
        <v>0</v>
      </c>
    </row>
    <row r="253" spans="1:10" ht="45" x14ac:dyDescent="0.25">
      <c r="A253" s="56">
        <v>2282</v>
      </c>
      <c r="B253" s="76"/>
      <c r="C253" s="60" t="s">
        <v>58</v>
      </c>
      <c r="D253" s="32"/>
      <c r="E253" s="32"/>
      <c r="F253" s="32"/>
      <c r="G253" s="32"/>
      <c r="H253" s="9">
        <f t="shared" ref="H253:H256" si="127">D253+F253</f>
        <v>0</v>
      </c>
      <c r="I253" s="9">
        <f t="shared" si="126"/>
        <v>0</v>
      </c>
    </row>
    <row r="254" spans="1:10" x14ac:dyDescent="0.25">
      <c r="A254" s="53">
        <v>2700</v>
      </c>
      <c r="B254" s="77"/>
      <c r="C254" s="59" t="s">
        <v>59</v>
      </c>
      <c r="D254" s="31">
        <f>D255</f>
        <v>0</v>
      </c>
      <c r="E254" s="31">
        <f t="shared" ref="E254:G254" si="128">E255</f>
        <v>0</v>
      </c>
      <c r="F254" s="31">
        <f t="shared" si="128"/>
        <v>0</v>
      </c>
      <c r="G254" s="31">
        <f t="shared" si="128"/>
        <v>0</v>
      </c>
      <c r="H254" s="8">
        <f t="shared" si="127"/>
        <v>0</v>
      </c>
      <c r="I254" s="8">
        <f t="shared" si="126"/>
        <v>0</v>
      </c>
    </row>
    <row r="255" spans="1:10" x14ac:dyDescent="0.25">
      <c r="A255" s="56">
        <v>2730</v>
      </c>
      <c r="B255" s="76"/>
      <c r="C255" s="60" t="s">
        <v>60</v>
      </c>
      <c r="D255" s="32"/>
      <c r="E255" s="32"/>
      <c r="F255" s="32"/>
      <c r="G255" s="32"/>
      <c r="H255" s="9">
        <f t="shared" si="127"/>
        <v>0</v>
      </c>
      <c r="I255" s="9">
        <f t="shared" si="126"/>
        <v>0</v>
      </c>
    </row>
    <row r="256" spans="1:10" x14ac:dyDescent="0.25">
      <c r="A256" s="75">
        <v>2800</v>
      </c>
      <c r="B256" s="76"/>
      <c r="C256" s="58" t="s">
        <v>61</v>
      </c>
      <c r="D256" s="32"/>
      <c r="E256" s="32"/>
      <c r="F256" s="32"/>
      <c r="G256" s="32"/>
      <c r="H256" s="9">
        <f t="shared" si="127"/>
        <v>0</v>
      </c>
      <c r="I256" s="9">
        <f t="shared" si="126"/>
        <v>0</v>
      </c>
    </row>
    <row r="257" spans="1:10" x14ac:dyDescent="0.25">
      <c r="A257" s="53">
        <v>3000</v>
      </c>
      <c r="B257" s="77"/>
      <c r="C257" s="55" t="s">
        <v>62</v>
      </c>
      <c r="D257" s="31">
        <f>D258+D259</f>
        <v>0</v>
      </c>
      <c r="E257" s="31">
        <f t="shared" ref="E257:I257" si="129">E258+E259</f>
        <v>0</v>
      </c>
      <c r="F257" s="31">
        <f t="shared" si="129"/>
        <v>0</v>
      </c>
      <c r="G257" s="31">
        <f t="shared" si="129"/>
        <v>0</v>
      </c>
      <c r="H257" s="31">
        <f t="shared" si="129"/>
        <v>0</v>
      </c>
      <c r="I257" s="31">
        <f t="shared" si="129"/>
        <v>0</v>
      </c>
    </row>
    <row r="258" spans="1:10" ht="30" x14ac:dyDescent="0.25">
      <c r="A258" s="56">
        <v>3110</v>
      </c>
      <c r="B258" s="76"/>
      <c r="C258" s="58" t="s">
        <v>63</v>
      </c>
      <c r="D258" s="32"/>
      <c r="E258" s="32"/>
      <c r="F258" s="32"/>
      <c r="G258" s="32"/>
      <c r="H258" s="9">
        <f t="shared" ref="H258:I259" si="130">D258+F258</f>
        <v>0</v>
      </c>
      <c r="I258" s="9">
        <f t="shared" si="130"/>
        <v>0</v>
      </c>
    </row>
    <row r="259" spans="1:10" x14ac:dyDescent="0.25">
      <c r="A259" s="76">
        <v>3132</v>
      </c>
      <c r="B259" s="76"/>
      <c r="C259" s="58" t="s">
        <v>64</v>
      </c>
      <c r="D259" s="32"/>
      <c r="E259" s="32"/>
      <c r="F259" s="32"/>
      <c r="G259" s="32"/>
      <c r="H259" s="9">
        <f t="shared" si="130"/>
        <v>0</v>
      </c>
      <c r="I259" s="9">
        <f t="shared" si="130"/>
        <v>0</v>
      </c>
    </row>
    <row r="260" spans="1:10" ht="30" x14ac:dyDescent="0.25">
      <c r="A260" s="74">
        <v>1190</v>
      </c>
      <c r="B260" s="74">
        <v>70804</v>
      </c>
      <c r="C260" s="124" t="s">
        <v>73</v>
      </c>
      <c r="D260" s="7">
        <f>D261+D281</f>
        <v>8241.4</v>
      </c>
      <c r="E260" s="7">
        <f t="shared" ref="E260:I260" si="131">E261+E281</f>
        <v>7739.7999999999993</v>
      </c>
      <c r="F260" s="7">
        <f t="shared" si="131"/>
        <v>393.4</v>
      </c>
      <c r="G260" s="7">
        <f t="shared" si="131"/>
        <v>374.3</v>
      </c>
      <c r="H260" s="7">
        <f t="shared" si="131"/>
        <v>8634.7999999999993</v>
      </c>
      <c r="I260" s="7">
        <f t="shared" si="131"/>
        <v>8114.0999999999995</v>
      </c>
    </row>
    <row r="261" spans="1:10" x14ac:dyDescent="0.25">
      <c r="A261" s="53">
        <v>2000</v>
      </c>
      <c r="B261" s="54"/>
      <c r="C261" s="55" t="s">
        <v>42</v>
      </c>
      <c r="D261" s="8">
        <f>D262+D264+D265+D278+D280</f>
        <v>8241.4</v>
      </c>
      <c r="E261" s="8">
        <f t="shared" ref="E261:I261" si="132">E262+E264+E265+E278+E280</f>
        <v>7739.7999999999993</v>
      </c>
      <c r="F261" s="8">
        <f t="shared" si="132"/>
        <v>68.400000000000006</v>
      </c>
      <c r="G261" s="8">
        <f t="shared" si="132"/>
        <v>60.5</v>
      </c>
      <c r="H261" s="8">
        <f t="shared" si="132"/>
        <v>8309.7999999999993</v>
      </c>
      <c r="I261" s="8">
        <f t="shared" si="132"/>
        <v>7800.2999999999993</v>
      </c>
    </row>
    <row r="262" spans="1:10" x14ac:dyDescent="0.25">
      <c r="A262" s="53">
        <v>2110</v>
      </c>
      <c r="B262" s="54"/>
      <c r="C262" s="55" t="s">
        <v>43</v>
      </c>
      <c r="D262" s="8">
        <f>D263</f>
        <v>5173.2</v>
      </c>
      <c r="E262" s="8">
        <f t="shared" ref="E262:I262" si="133">E263</f>
        <v>5173.2</v>
      </c>
      <c r="F262" s="8">
        <f t="shared" si="133"/>
        <v>0</v>
      </c>
      <c r="G262" s="8">
        <f t="shared" si="133"/>
        <v>0</v>
      </c>
      <c r="H262" s="8">
        <f t="shared" si="133"/>
        <v>5173.2</v>
      </c>
      <c r="I262" s="8">
        <f t="shared" si="133"/>
        <v>5173.2</v>
      </c>
    </row>
    <row r="263" spans="1:10" x14ac:dyDescent="0.25">
      <c r="A263" s="56">
        <v>2111</v>
      </c>
      <c r="B263" s="57"/>
      <c r="C263" s="58" t="s">
        <v>44</v>
      </c>
      <c r="D263" s="9">
        <v>5173.2</v>
      </c>
      <c r="E263" s="9">
        <v>5173.2</v>
      </c>
      <c r="F263" s="9"/>
      <c r="G263" s="9"/>
      <c r="H263" s="9">
        <f>D263+F263</f>
        <v>5173.2</v>
      </c>
      <c r="I263" s="9">
        <f>E263+G263</f>
        <v>5173.2</v>
      </c>
    </row>
    <row r="264" spans="1:10" x14ac:dyDescent="0.25">
      <c r="A264" s="56">
        <v>2120</v>
      </c>
      <c r="B264" s="76"/>
      <c r="C264" s="58" t="s">
        <v>45</v>
      </c>
      <c r="D264" s="32">
        <v>1138.0999999999999</v>
      </c>
      <c r="E264" s="32">
        <v>1138.0999999999999</v>
      </c>
      <c r="F264" s="32"/>
      <c r="G264" s="32"/>
      <c r="H264" s="9">
        <f>D264+F264</f>
        <v>1138.0999999999999</v>
      </c>
      <c r="I264" s="9">
        <f>E264+G264</f>
        <v>1138.0999999999999</v>
      </c>
    </row>
    <row r="265" spans="1:10" x14ac:dyDescent="0.25">
      <c r="A265" s="53">
        <v>2200</v>
      </c>
      <c r="B265" s="77"/>
      <c r="C265" s="55" t="s">
        <v>46</v>
      </c>
      <c r="D265" s="31">
        <f>D266+D267+D268+D269+D270+D271+D277</f>
        <v>1930.1</v>
      </c>
      <c r="E265" s="31">
        <f t="shared" ref="E265:I265" si="134">E266+E267+E268+E269+E270+E271+E277</f>
        <v>1428.4999999999998</v>
      </c>
      <c r="F265" s="31">
        <f t="shared" si="134"/>
        <v>38</v>
      </c>
      <c r="G265" s="31">
        <f t="shared" si="134"/>
        <v>50.8</v>
      </c>
      <c r="H265" s="31">
        <f t="shared" si="134"/>
        <v>1968.1</v>
      </c>
      <c r="I265" s="31">
        <f t="shared" si="134"/>
        <v>1479.3</v>
      </c>
    </row>
    <row r="266" spans="1:10" ht="30" x14ac:dyDescent="0.25">
      <c r="A266" s="56">
        <v>2210</v>
      </c>
      <c r="B266" s="76"/>
      <c r="C266" s="58" t="s">
        <v>47</v>
      </c>
      <c r="D266" s="32">
        <v>530</v>
      </c>
      <c r="E266" s="32">
        <v>411.9</v>
      </c>
      <c r="F266" s="32"/>
      <c r="G266" s="32">
        <v>36.5</v>
      </c>
      <c r="H266" s="9">
        <f>D266+F266</f>
        <v>530</v>
      </c>
      <c r="I266" s="9">
        <f>E266+G266</f>
        <v>448.4</v>
      </c>
    </row>
    <row r="267" spans="1:10" ht="15.75" customHeight="1" x14ac:dyDescent="0.25">
      <c r="A267" s="56">
        <v>2220</v>
      </c>
      <c r="B267" s="76"/>
      <c r="C267" s="58" t="s">
        <v>48</v>
      </c>
      <c r="D267" s="32"/>
      <c r="E267" s="32"/>
      <c r="F267" s="32"/>
      <c r="G267" s="32"/>
      <c r="H267" s="9">
        <f t="shared" ref="H267:I269" si="135">D267+F267</f>
        <v>0</v>
      </c>
      <c r="I267" s="9">
        <f t="shared" si="135"/>
        <v>0</v>
      </c>
    </row>
    <row r="268" spans="1:10" x14ac:dyDescent="0.25">
      <c r="A268" s="56">
        <v>2230</v>
      </c>
      <c r="B268" s="76"/>
      <c r="C268" s="58" t="s">
        <v>49</v>
      </c>
      <c r="D268" s="32"/>
      <c r="E268" s="32"/>
      <c r="F268" s="32"/>
      <c r="G268" s="32"/>
      <c r="H268" s="9">
        <f t="shared" si="135"/>
        <v>0</v>
      </c>
      <c r="I268" s="9">
        <f t="shared" si="135"/>
        <v>0</v>
      </c>
    </row>
    <row r="269" spans="1:10" x14ac:dyDescent="0.25">
      <c r="A269" s="56">
        <v>2240</v>
      </c>
      <c r="B269" s="76"/>
      <c r="C269" s="58" t="s">
        <v>50</v>
      </c>
      <c r="D269" s="32">
        <v>660.6</v>
      </c>
      <c r="E269" s="187">
        <v>623.79999999999995</v>
      </c>
      <c r="F269" s="32"/>
      <c r="G269" s="32">
        <v>7.3</v>
      </c>
      <c r="H269" s="9">
        <f t="shared" si="135"/>
        <v>660.6</v>
      </c>
      <c r="I269" s="9">
        <f t="shared" si="135"/>
        <v>631.09999999999991</v>
      </c>
      <c r="J269" s="4">
        <v>-0.1</v>
      </c>
    </row>
    <row r="270" spans="1:10" x14ac:dyDescent="0.25">
      <c r="A270" s="56">
        <v>2250</v>
      </c>
      <c r="B270" s="76"/>
      <c r="C270" s="58" t="s">
        <v>51</v>
      </c>
      <c r="D270" s="32"/>
      <c r="E270" s="32"/>
      <c r="F270" s="32"/>
      <c r="G270" s="32"/>
      <c r="H270" s="9">
        <f>D270+F270</f>
        <v>0</v>
      </c>
      <c r="I270" s="9">
        <f>E270+G270</f>
        <v>0</v>
      </c>
    </row>
    <row r="271" spans="1:10" ht="30" x14ac:dyDescent="0.25">
      <c r="A271" s="53">
        <v>2270</v>
      </c>
      <c r="B271" s="77"/>
      <c r="C271" s="59" t="s">
        <v>52</v>
      </c>
      <c r="D271" s="31">
        <f>D272+D273+D274+D275+D276</f>
        <v>734.3</v>
      </c>
      <c r="E271" s="31">
        <f t="shared" ref="E271:I271" si="136">E272+E273+E274+E275+E276</f>
        <v>392.8</v>
      </c>
      <c r="F271" s="31">
        <f t="shared" si="136"/>
        <v>38</v>
      </c>
      <c r="G271" s="31">
        <f t="shared" si="136"/>
        <v>7</v>
      </c>
      <c r="H271" s="31">
        <f t="shared" si="136"/>
        <v>772.3</v>
      </c>
      <c r="I271" s="31">
        <f t="shared" si="136"/>
        <v>399.8</v>
      </c>
    </row>
    <row r="272" spans="1:10" x14ac:dyDescent="0.25">
      <c r="A272" s="56">
        <v>2271</v>
      </c>
      <c r="B272" s="76"/>
      <c r="C272" s="60" t="s">
        <v>53</v>
      </c>
      <c r="D272" s="32">
        <v>623.79999999999995</v>
      </c>
      <c r="E272" s="32">
        <v>282.3</v>
      </c>
      <c r="F272" s="32">
        <v>30</v>
      </c>
      <c r="G272" s="32"/>
      <c r="H272" s="9">
        <f>D272+F272</f>
        <v>653.79999999999995</v>
      </c>
      <c r="I272" s="9">
        <f>E272+G272</f>
        <v>282.3</v>
      </c>
    </row>
    <row r="273" spans="1:9" ht="15.75" customHeight="1" x14ac:dyDescent="0.25">
      <c r="A273" s="56">
        <v>2272</v>
      </c>
      <c r="B273" s="76"/>
      <c r="C273" s="60" t="s">
        <v>54</v>
      </c>
      <c r="D273" s="32">
        <v>6.3</v>
      </c>
      <c r="E273" s="32">
        <v>6.3</v>
      </c>
      <c r="F273" s="32">
        <v>1</v>
      </c>
      <c r="G273" s="32"/>
      <c r="H273" s="9">
        <f t="shared" ref="H273:I280" si="137">D273+F273</f>
        <v>7.3</v>
      </c>
      <c r="I273" s="9">
        <f t="shared" si="137"/>
        <v>6.3</v>
      </c>
    </row>
    <row r="274" spans="1:9" x14ac:dyDescent="0.25">
      <c r="A274" s="56">
        <v>2273</v>
      </c>
      <c r="B274" s="76"/>
      <c r="C274" s="60" t="s">
        <v>55</v>
      </c>
      <c r="D274" s="32">
        <v>104.2</v>
      </c>
      <c r="E274" s="32">
        <v>104.2</v>
      </c>
      <c r="F274" s="32">
        <v>7</v>
      </c>
      <c r="G274" s="32">
        <v>7</v>
      </c>
      <c r="H274" s="9">
        <f t="shared" si="137"/>
        <v>111.2</v>
      </c>
      <c r="I274" s="9">
        <f t="shared" si="137"/>
        <v>111.2</v>
      </c>
    </row>
    <row r="275" spans="1:9" x14ac:dyDescent="0.25">
      <c r="A275" s="56">
        <v>2274</v>
      </c>
      <c r="B275" s="76"/>
      <c r="C275" s="60" t="s">
        <v>56</v>
      </c>
      <c r="D275" s="32"/>
      <c r="E275" s="32"/>
      <c r="F275" s="32"/>
      <c r="G275" s="32"/>
      <c r="H275" s="9">
        <f t="shared" si="137"/>
        <v>0</v>
      </c>
      <c r="I275" s="9">
        <f t="shared" si="137"/>
        <v>0</v>
      </c>
    </row>
    <row r="276" spans="1:9" x14ac:dyDescent="0.25">
      <c r="A276" s="56">
        <v>2276</v>
      </c>
      <c r="B276" s="76"/>
      <c r="C276" s="60" t="s">
        <v>57</v>
      </c>
      <c r="D276" s="32"/>
      <c r="E276" s="32"/>
      <c r="F276" s="32"/>
      <c r="G276" s="32"/>
      <c r="H276" s="9">
        <f>D276+F276</f>
        <v>0</v>
      </c>
      <c r="I276" s="9">
        <f t="shared" si="137"/>
        <v>0</v>
      </c>
    </row>
    <row r="277" spans="1:9" ht="45" x14ac:dyDescent="0.25">
      <c r="A277" s="56">
        <v>2282</v>
      </c>
      <c r="B277" s="76"/>
      <c r="C277" s="60" t="s">
        <v>58</v>
      </c>
      <c r="D277" s="32">
        <v>5.2</v>
      </c>
      <c r="E277" s="32"/>
      <c r="F277" s="32"/>
      <c r="G277" s="32"/>
      <c r="H277" s="9">
        <f t="shared" ref="H277:H280" si="138">D277+F277</f>
        <v>5.2</v>
      </c>
      <c r="I277" s="9">
        <f t="shared" si="137"/>
        <v>0</v>
      </c>
    </row>
    <row r="278" spans="1:9" x14ac:dyDescent="0.25">
      <c r="A278" s="53">
        <v>2700</v>
      </c>
      <c r="B278" s="77"/>
      <c r="C278" s="59" t="s">
        <v>59</v>
      </c>
      <c r="D278" s="31">
        <f>D279</f>
        <v>0</v>
      </c>
      <c r="E278" s="31">
        <f t="shared" ref="E278:G278" si="139">E279</f>
        <v>0</v>
      </c>
      <c r="F278" s="31">
        <f t="shared" si="139"/>
        <v>0</v>
      </c>
      <c r="G278" s="31">
        <f t="shared" si="139"/>
        <v>0</v>
      </c>
      <c r="H278" s="8">
        <f t="shared" si="138"/>
        <v>0</v>
      </c>
      <c r="I278" s="8">
        <f t="shared" si="137"/>
        <v>0</v>
      </c>
    </row>
    <row r="279" spans="1:9" x14ac:dyDescent="0.25">
      <c r="A279" s="56">
        <v>2730</v>
      </c>
      <c r="B279" s="76"/>
      <c r="C279" s="60" t="s">
        <v>60</v>
      </c>
      <c r="D279" s="32"/>
      <c r="E279" s="32"/>
      <c r="F279" s="32"/>
      <c r="G279" s="32"/>
      <c r="H279" s="9">
        <f t="shared" si="138"/>
        <v>0</v>
      </c>
      <c r="I279" s="9">
        <f t="shared" si="137"/>
        <v>0</v>
      </c>
    </row>
    <row r="280" spans="1:9" x14ac:dyDescent="0.25">
      <c r="A280" s="75">
        <v>2800</v>
      </c>
      <c r="B280" s="76"/>
      <c r="C280" s="58" t="s">
        <v>61</v>
      </c>
      <c r="D280" s="32"/>
      <c r="E280" s="32"/>
      <c r="F280" s="32">
        <v>30.4</v>
      </c>
      <c r="G280" s="32">
        <v>9.6999999999999993</v>
      </c>
      <c r="H280" s="9">
        <f t="shared" si="138"/>
        <v>30.4</v>
      </c>
      <c r="I280" s="9">
        <f t="shared" si="137"/>
        <v>9.6999999999999993</v>
      </c>
    </row>
    <row r="281" spans="1:9" x14ac:dyDescent="0.25">
      <c r="A281" s="53">
        <v>3000</v>
      </c>
      <c r="B281" s="77"/>
      <c r="C281" s="55" t="s">
        <v>62</v>
      </c>
      <c r="D281" s="31">
        <f>D282+D283</f>
        <v>0</v>
      </c>
      <c r="E281" s="31">
        <f t="shared" ref="E281:I281" si="140">E282+E283</f>
        <v>0</v>
      </c>
      <c r="F281" s="31">
        <f t="shared" si="140"/>
        <v>325</v>
      </c>
      <c r="G281" s="31">
        <f t="shared" si="140"/>
        <v>313.8</v>
      </c>
      <c r="H281" s="31">
        <f t="shared" si="140"/>
        <v>325</v>
      </c>
      <c r="I281" s="31">
        <f t="shared" si="140"/>
        <v>313.8</v>
      </c>
    </row>
    <row r="282" spans="1:9" ht="30" x14ac:dyDescent="0.25">
      <c r="A282" s="56">
        <v>3110</v>
      </c>
      <c r="B282" s="76"/>
      <c r="C282" s="58" t="s">
        <v>63</v>
      </c>
      <c r="D282" s="32"/>
      <c r="E282" s="32"/>
      <c r="F282" s="32">
        <v>325</v>
      </c>
      <c r="G282" s="32">
        <v>313.8</v>
      </c>
      <c r="H282" s="9">
        <f t="shared" ref="H282:I283" si="141">D282+F282</f>
        <v>325</v>
      </c>
      <c r="I282" s="9">
        <f t="shared" si="141"/>
        <v>313.8</v>
      </c>
    </row>
    <row r="283" spans="1:9" x14ac:dyDescent="0.25">
      <c r="A283" s="76">
        <v>3132</v>
      </c>
      <c r="B283" s="76"/>
      <c r="C283" s="58" t="s">
        <v>64</v>
      </c>
      <c r="D283" s="32"/>
      <c r="E283" s="32"/>
      <c r="F283" s="32"/>
      <c r="G283" s="32"/>
      <c r="H283" s="9">
        <f t="shared" si="141"/>
        <v>0</v>
      </c>
      <c r="I283" s="9">
        <f t="shared" si="141"/>
        <v>0</v>
      </c>
    </row>
    <row r="284" spans="1:9" ht="30" x14ac:dyDescent="0.25">
      <c r="A284" s="74">
        <v>1200</v>
      </c>
      <c r="B284" s="74">
        <v>70805</v>
      </c>
      <c r="C284" s="124" t="s">
        <v>74</v>
      </c>
      <c r="D284" s="7">
        <f>D285+D305</f>
        <v>862.2</v>
      </c>
      <c r="E284" s="7">
        <f t="shared" ref="E284:I284" si="142">E285+E305</f>
        <v>806.8</v>
      </c>
      <c r="F284" s="7">
        <f t="shared" si="142"/>
        <v>0</v>
      </c>
      <c r="G284" s="7">
        <f t="shared" si="142"/>
        <v>0</v>
      </c>
      <c r="H284" s="7">
        <f t="shared" si="142"/>
        <v>862.2</v>
      </c>
      <c r="I284" s="7">
        <f t="shared" si="142"/>
        <v>806.8</v>
      </c>
    </row>
    <row r="285" spans="1:9" x14ac:dyDescent="0.25">
      <c r="A285" s="53">
        <v>2000</v>
      </c>
      <c r="B285" s="54"/>
      <c r="C285" s="55" t="s">
        <v>42</v>
      </c>
      <c r="D285" s="8">
        <f>D286+D288+D289+D302+D304</f>
        <v>862.2</v>
      </c>
      <c r="E285" s="8">
        <f t="shared" ref="E285:I285" si="143">E286+E288+E289+E302+E304</f>
        <v>806.8</v>
      </c>
      <c r="F285" s="8">
        <f t="shared" si="143"/>
        <v>0</v>
      </c>
      <c r="G285" s="8">
        <f t="shared" si="143"/>
        <v>0</v>
      </c>
      <c r="H285" s="8">
        <f t="shared" si="143"/>
        <v>862.2</v>
      </c>
      <c r="I285" s="8">
        <f t="shared" si="143"/>
        <v>806.8</v>
      </c>
    </row>
    <row r="286" spans="1:9" x14ac:dyDescent="0.25">
      <c r="A286" s="53">
        <v>2110</v>
      </c>
      <c r="B286" s="54"/>
      <c r="C286" s="55" t="s">
        <v>43</v>
      </c>
      <c r="D286" s="8">
        <f>D287</f>
        <v>444.8</v>
      </c>
      <c r="E286" s="8">
        <f t="shared" ref="E286:I286" si="144">E287</f>
        <v>443.3</v>
      </c>
      <c r="F286" s="8">
        <f t="shared" si="144"/>
        <v>0</v>
      </c>
      <c r="G286" s="8">
        <f t="shared" si="144"/>
        <v>0</v>
      </c>
      <c r="H286" s="8">
        <f t="shared" si="144"/>
        <v>444.8</v>
      </c>
      <c r="I286" s="8">
        <f t="shared" si="144"/>
        <v>443.3</v>
      </c>
    </row>
    <row r="287" spans="1:9" x14ac:dyDescent="0.25">
      <c r="A287" s="56">
        <v>2111</v>
      </c>
      <c r="B287" s="57"/>
      <c r="C287" s="58" t="s">
        <v>44</v>
      </c>
      <c r="D287" s="9">
        <v>444.8</v>
      </c>
      <c r="E287" s="9">
        <v>443.3</v>
      </c>
      <c r="F287" s="9"/>
      <c r="G287" s="9"/>
      <c r="H287" s="9">
        <f>D287+F287</f>
        <v>444.8</v>
      </c>
      <c r="I287" s="9">
        <f>E287+G287</f>
        <v>443.3</v>
      </c>
    </row>
    <row r="288" spans="1:9" x14ac:dyDescent="0.25">
      <c r="A288" s="56">
        <v>2120</v>
      </c>
      <c r="B288" s="76"/>
      <c r="C288" s="58" t="s">
        <v>45</v>
      </c>
      <c r="D288" s="32">
        <v>97.9</v>
      </c>
      <c r="E288" s="32">
        <v>97.9</v>
      </c>
      <c r="F288" s="32"/>
      <c r="G288" s="32"/>
      <c r="H288" s="9">
        <f>D288+F288</f>
        <v>97.9</v>
      </c>
      <c r="I288" s="9">
        <f>E288+G288</f>
        <v>97.9</v>
      </c>
    </row>
    <row r="289" spans="1:9" x14ac:dyDescent="0.25">
      <c r="A289" s="53">
        <v>2200</v>
      </c>
      <c r="B289" s="77"/>
      <c r="C289" s="55" t="s">
        <v>46</v>
      </c>
      <c r="D289" s="31">
        <f>D290+D291+D292+D293+D294+D295+D301</f>
        <v>319.5</v>
      </c>
      <c r="E289" s="31">
        <f t="shared" ref="E289:I289" si="145">E290+E291+E292+E293+E294+E295+E301</f>
        <v>265.59999999999997</v>
      </c>
      <c r="F289" s="31">
        <f t="shared" si="145"/>
        <v>0</v>
      </c>
      <c r="G289" s="31">
        <f t="shared" si="145"/>
        <v>0</v>
      </c>
      <c r="H289" s="31">
        <f t="shared" si="145"/>
        <v>319.5</v>
      </c>
      <c r="I289" s="31">
        <f t="shared" si="145"/>
        <v>265.59999999999997</v>
      </c>
    </row>
    <row r="290" spans="1:9" ht="30" x14ac:dyDescent="0.25">
      <c r="A290" s="56">
        <v>2210</v>
      </c>
      <c r="B290" s="76"/>
      <c r="C290" s="58" t="s">
        <v>47</v>
      </c>
      <c r="D290" s="32">
        <v>157.80000000000001</v>
      </c>
      <c r="E290" s="32">
        <v>134.69999999999999</v>
      </c>
      <c r="F290" s="32"/>
      <c r="G290" s="32"/>
      <c r="H290" s="9">
        <f>D290+F290</f>
        <v>157.80000000000001</v>
      </c>
      <c r="I290" s="9">
        <f>E290+G290</f>
        <v>134.69999999999999</v>
      </c>
    </row>
    <row r="291" spans="1:9" ht="13.5" customHeight="1" x14ac:dyDescent="0.25">
      <c r="A291" s="56">
        <v>2220</v>
      </c>
      <c r="B291" s="76"/>
      <c r="C291" s="58" t="s">
        <v>48</v>
      </c>
      <c r="D291" s="32"/>
      <c r="E291" s="32"/>
      <c r="F291" s="32"/>
      <c r="G291" s="32"/>
      <c r="H291" s="9">
        <f t="shared" ref="H291:I293" si="146">D291+F291</f>
        <v>0</v>
      </c>
      <c r="I291" s="9">
        <f t="shared" si="146"/>
        <v>0</v>
      </c>
    </row>
    <row r="292" spans="1:9" x14ac:dyDescent="0.25">
      <c r="A292" s="56">
        <v>2230</v>
      </c>
      <c r="B292" s="76"/>
      <c r="C292" s="58" t="s">
        <v>49</v>
      </c>
      <c r="D292" s="32"/>
      <c r="E292" s="32"/>
      <c r="F292" s="32"/>
      <c r="G292" s="32"/>
      <c r="H292" s="9">
        <f t="shared" si="146"/>
        <v>0</v>
      </c>
      <c r="I292" s="9">
        <f t="shared" si="146"/>
        <v>0</v>
      </c>
    </row>
    <row r="293" spans="1:9" x14ac:dyDescent="0.25">
      <c r="A293" s="56">
        <v>2240</v>
      </c>
      <c r="B293" s="76"/>
      <c r="C293" s="58" t="s">
        <v>50</v>
      </c>
      <c r="D293" s="32">
        <v>127.5</v>
      </c>
      <c r="E293" s="32">
        <v>112.6</v>
      </c>
      <c r="F293" s="32"/>
      <c r="G293" s="32"/>
      <c r="H293" s="9">
        <f t="shared" si="146"/>
        <v>127.5</v>
      </c>
      <c r="I293" s="9">
        <f t="shared" si="146"/>
        <v>112.6</v>
      </c>
    </row>
    <row r="294" spans="1:9" x14ac:dyDescent="0.25">
      <c r="A294" s="56">
        <v>2250</v>
      </c>
      <c r="B294" s="76"/>
      <c r="C294" s="58" t="s">
        <v>51</v>
      </c>
      <c r="D294" s="32"/>
      <c r="E294" s="32"/>
      <c r="F294" s="32"/>
      <c r="G294" s="32"/>
      <c r="H294" s="9">
        <f>D294+F294</f>
        <v>0</v>
      </c>
      <c r="I294" s="9">
        <f>E294+G294</f>
        <v>0</v>
      </c>
    </row>
    <row r="295" spans="1:9" ht="30" x14ac:dyDescent="0.25">
      <c r="A295" s="53">
        <v>2270</v>
      </c>
      <c r="B295" s="77"/>
      <c r="C295" s="59" t="s">
        <v>52</v>
      </c>
      <c r="D295" s="31">
        <f>D296+D297+D298+D299+D300</f>
        <v>32.700000000000003</v>
      </c>
      <c r="E295" s="31">
        <f t="shared" ref="E295:I295" si="147">E296+E297+E298+E299+E300</f>
        <v>18.3</v>
      </c>
      <c r="F295" s="31">
        <f t="shared" si="147"/>
        <v>0</v>
      </c>
      <c r="G295" s="31">
        <f t="shared" si="147"/>
        <v>0</v>
      </c>
      <c r="H295" s="31">
        <f t="shared" si="147"/>
        <v>32.700000000000003</v>
      </c>
      <c r="I295" s="31">
        <f t="shared" si="147"/>
        <v>18.3</v>
      </c>
    </row>
    <row r="296" spans="1:9" x14ac:dyDescent="0.25">
      <c r="A296" s="56">
        <v>2271</v>
      </c>
      <c r="B296" s="76"/>
      <c r="C296" s="60" t="s">
        <v>53</v>
      </c>
      <c r="D296" s="32">
        <v>27.5</v>
      </c>
      <c r="E296" s="32">
        <v>13.1</v>
      </c>
      <c r="F296" s="32"/>
      <c r="G296" s="32"/>
      <c r="H296" s="9">
        <f>D296+F296</f>
        <v>27.5</v>
      </c>
      <c r="I296" s="9">
        <f>E296+G296</f>
        <v>13.1</v>
      </c>
    </row>
    <row r="297" spans="1:9" ht="17.25" customHeight="1" x14ac:dyDescent="0.25">
      <c r="A297" s="56">
        <v>2272</v>
      </c>
      <c r="B297" s="76"/>
      <c r="C297" s="60" t="s">
        <v>54</v>
      </c>
      <c r="D297" s="32">
        <v>0.8</v>
      </c>
      <c r="E297" s="32">
        <v>0.8</v>
      </c>
      <c r="F297" s="32"/>
      <c r="G297" s="32"/>
      <c r="H297" s="9">
        <f t="shared" ref="H297:I304" si="148">D297+F297</f>
        <v>0.8</v>
      </c>
      <c r="I297" s="9">
        <f t="shared" si="148"/>
        <v>0.8</v>
      </c>
    </row>
    <row r="298" spans="1:9" x14ac:dyDescent="0.25">
      <c r="A298" s="56">
        <v>2273</v>
      </c>
      <c r="B298" s="76"/>
      <c r="C298" s="60" t="s">
        <v>55</v>
      </c>
      <c r="D298" s="32">
        <v>4.4000000000000004</v>
      </c>
      <c r="E298" s="32">
        <v>4.4000000000000004</v>
      </c>
      <c r="F298" s="32"/>
      <c r="G298" s="32"/>
      <c r="H298" s="9">
        <f t="shared" si="148"/>
        <v>4.4000000000000004</v>
      </c>
      <c r="I298" s="9">
        <f t="shared" si="148"/>
        <v>4.4000000000000004</v>
      </c>
    </row>
    <row r="299" spans="1:9" x14ac:dyDescent="0.25">
      <c r="A299" s="56">
        <v>2274</v>
      </c>
      <c r="B299" s="76"/>
      <c r="C299" s="60" t="s">
        <v>56</v>
      </c>
      <c r="D299" s="32"/>
      <c r="E299" s="32"/>
      <c r="F299" s="32"/>
      <c r="G299" s="32"/>
      <c r="H299" s="9">
        <f t="shared" si="148"/>
        <v>0</v>
      </c>
      <c r="I299" s="9">
        <f t="shared" si="148"/>
        <v>0</v>
      </c>
    </row>
    <row r="300" spans="1:9" x14ac:dyDescent="0.25">
      <c r="A300" s="56">
        <v>2276</v>
      </c>
      <c r="B300" s="76"/>
      <c r="C300" s="60" t="s">
        <v>57</v>
      </c>
      <c r="D300" s="32"/>
      <c r="E300" s="32"/>
      <c r="F300" s="32"/>
      <c r="G300" s="32"/>
      <c r="H300" s="9">
        <f>D300+F300</f>
        <v>0</v>
      </c>
      <c r="I300" s="9">
        <f t="shared" si="148"/>
        <v>0</v>
      </c>
    </row>
    <row r="301" spans="1:9" ht="45" x14ac:dyDescent="0.25">
      <c r="A301" s="56">
        <v>2282</v>
      </c>
      <c r="B301" s="76"/>
      <c r="C301" s="60" t="s">
        <v>58</v>
      </c>
      <c r="D301" s="32">
        <v>1.5</v>
      </c>
      <c r="E301" s="32"/>
      <c r="F301" s="32"/>
      <c r="G301" s="32"/>
      <c r="H301" s="9">
        <f t="shared" ref="H301:H304" si="149">D301+F301</f>
        <v>1.5</v>
      </c>
      <c r="I301" s="9">
        <f t="shared" si="148"/>
        <v>0</v>
      </c>
    </row>
    <row r="302" spans="1:9" x14ac:dyDescent="0.25">
      <c r="A302" s="53">
        <v>2700</v>
      </c>
      <c r="B302" s="77"/>
      <c r="C302" s="59" t="s">
        <v>59</v>
      </c>
      <c r="D302" s="31">
        <f>D303</f>
        <v>0</v>
      </c>
      <c r="E302" s="31">
        <f t="shared" ref="E302:G302" si="150">E303</f>
        <v>0</v>
      </c>
      <c r="F302" s="31">
        <f t="shared" si="150"/>
        <v>0</v>
      </c>
      <c r="G302" s="31">
        <f t="shared" si="150"/>
        <v>0</v>
      </c>
      <c r="H302" s="8">
        <f t="shared" si="149"/>
        <v>0</v>
      </c>
      <c r="I302" s="8">
        <f t="shared" si="148"/>
        <v>0</v>
      </c>
    </row>
    <row r="303" spans="1:9" x14ac:dyDescent="0.25">
      <c r="A303" s="56">
        <v>2730</v>
      </c>
      <c r="B303" s="76"/>
      <c r="C303" s="60" t="s">
        <v>60</v>
      </c>
      <c r="D303" s="32"/>
      <c r="E303" s="32"/>
      <c r="F303" s="32"/>
      <c r="G303" s="32"/>
      <c r="H303" s="9">
        <f t="shared" si="149"/>
        <v>0</v>
      </c>
      <c r="I303" s="9">
        <f t="shared" si="148"/>
        <v>0</v>
      </c>
    </row>
    <row r="304" spans="1:9" x14ac:dyDescent="0.25">
      <c r="A304" s="75">
        <v>2800</v>
      </c>
      <c r="B304" s="76"/>
      <c r="C304" s="58" t="s">
        <v>61</v>
      </c>
      <c r="D304" s="32"/>
      <c r="E304" s="32"/>
      <c r="F304" s="32"/>
      <c r="G304" s="32"/>
      <c r="H304" s="9">
        <f t="shared" si="149"/>
        <v>0</v>
      </c>
      <c r="I304" s="9">
        <f t="shared" si="148"/>
        <v>0</v>
      </c>
    </row>
    <row r="305" spans="1:9" x14ac:dyDescent="0.25">
      <c r="A305" s="53">
        <v>3000</v>
      </c>
      <c r="B305" s="77"/>
      <c r="C305" s="55" t="s">
        <v>62</v>
      </c>
      <c r="D305" s="31">
        <f>D306+D307</f>
        <v>0</v>
      </c>
      <c r="E305" s="31">
        <f t="shared" ref="E305:I305" si="151">E306+E307</f>
        <v>0</v>
      </c>
      <c r="F305" s="31">
        <f t="shared" si="151"/>
        <v>0</v>
      </c>
      <c r="G305" s="31">
        <f t="shared" si="151"/>
        <v>0</v>
      </c>
      <c r="H305" s="31">
        <f t="shared" si="151"/>
        <v>0</v>
      </c>
      <c r="I305" s="31">
        <f t="shared" si="151"/>
        <v>0</v>
      </c>
    </row>
    <row r="306" spans="1:9" ht="30" x14ac:dyDescent="0.25">
      <c r="A306" s="56">
        <v>3110</v>
      </c>
      <c r="B306" s="76"/>
      <c r="C306" s="58" t="s">
        <v>63</v>
      </c>
      <c r="D306" s="32"/>
      <c r="E306" s="32"/>
      <c r="F306" s="32"/>
      <c r="G306" s="32"/>
      <c r="H306" s="9">
        <f t="shared" ref="H306:I307" si="152">D306+F306</f>
        <v>0</v>
      </c>
      <c r="I306" s="9">
        <f t="shared" si="152"/>
        <v>0</v>
      </c>
    </row>
    <row r="307" spans="1:9" x14ac:dyDescent="0.25">
      <c r="A307" s="76">
        <v>3132</v>
      </c>
      <c r="B307" s="76"/>
      <c r="C307" s="58" t="s">
        <v>64</v>
      </c>
      <c r="D307" s="32"/>
      <c r="E307" s="32"/>
      <c r="F307" s="32"/>
      <c r="G307" s="32"/>
      <c r="H307" s="9">
        <f t="shared" si="152"/>
        <v>0</v>
      </c>
      <c r="I307" s="9">
        <f t="shared" si="152"/>
        <v>0</v>
      </c>
    </row>
    <row r="308" spans="1:9" x14ac:dyDescent="0.25">
      <c r="A308" s="74">
        <v>1210</v>
      </c>
      <c r="B308" s="74">
        <v>70806</v>
      </c>
      <c r="C308" s="124" t="s">
        <v>75</v>
      </c>
      <c r="D308" s="7">
        <f>D309+D329</f>
        <v>3304.7</v>
      </c>
      <c r="E308" s="7">
        <f t="shared" ref="E308:I308" si="153">E309+E329</f>
        <v>2668.1000000000004</v>
      </c>
      <c r="F308" s="7">
        <f t="shared" si="153"/>
        <v>331.4</v>
      </c>
      <c r="G308" s="7">
        <f t="shared" si="153"/>
        <v>41.9</v>
      </c>
      <c r="H308" s="7">
        <f t="shared" si="153"/>
        <v>3636.1</v>
      </c>
      <c r="I308" s="7">
        <f t="shared" si="153"/>
        <v>2710</v>
      </c>
    </row>
    <row r="309" spans="1:9" x14ac:dyDescent="0.25">
      <c r="A309" s="53">
        <v>2000</v>
      </c>
      <c r="B309" s="54"/>
      <c r="C309" s="55" t="s">
        <v>42</v>
      </c>
      <c r="D309" s="8">
        <f>D310+D312+D313+D326+D328</f>
        <v>3304.7</v>
      </c>
      <c r="E309" s="8">
        <f t="shared" ref="E309:I309" si="154">E310+E312+E313+E326+E328</f>
        <v>2668.1000000000004</v>
      </c>
      <c r="F309" s="8">
        <f t="shared" si="154"/>
        <v>331.4</v>
      </c>
      <c r="G309" s="8">
        <f t="shared" si="154"/>
        <v>35</v>
      </c>
      <c r="H309" s="8">
        <f t="shared" si="154"/>
        <v>3636.1</v>
      </c>
      <c r="I309" s="8">
        <f t="shared" si="154"/>
        <v>2703.1</v>
      </c>
    </row>
    <row r="310" spans="1:9" x14ac:dyDescent="0.25">
      <c r="A310" s="53">
        <v>2110</v>
      </c>
      <c r="B310" s="54"/>
      <c r="C310" s="55" t="s">
        <v>43</v>
      </c>
      <c r="D310" s="8">
        <f>D311</f>
        <v>2224.6</v>
      </c>
      <c r="E310" s="8">
        <f t="shared" ref="E310:I310" si="155">E311</f>
        <v>1775.8</v>
      </c>
      <c r="F310" s="8">
        <f t="shared" si="155"/>
        <v>130</v>
      </c>
      <c r="G310" s="8">
        <f t="shared" si="155"/>
        <v>0</v>
      </c>
      <c r="H310" s="8">
        <f t="shared" si="155"/>
        <v>2354.6</v>
      </c>
      <c r="I310" s="8">
        <f t="shared" si="155"/>
        <v>1775.8</v>
      </c>
    </row>
    <row r="311" spans="1:9" x14ac:dyDescent="0.25">
      <c r="A311" s="56">
        <v>2111</v>
      </c>
      <c r="B311" s="57"/>
      <c r="C311" s="58" t="s">
        <v>44</v>
      </c>
      <c r="D311" s="9">
        <v>2224.6</v>
      </c>
      <c r="E311" s="9">
        <v>1775.8</v>
      </c>
      <c r="F311" s="9">
        <v>130</v>
      </c>
      <c r="G311" s="9"/>
      <c r="H311" s="9">
        <f>D311+F311</f>
        <v>2354.6</v>
      </c>
      <c r="I311" s="9">
        <f>E311+G311</f>
        <v>1775.8</v>
      </c>
    </row>
    <row r="312" spans="1:9" x14ac:dyDescent="0.25">
      <c r="A312" s="56">
        <v>2120</v>
      </c>
      <c r="B312" s="76"/>
      <c r="C312" s="58" t="s">
        <v>45</v>
      </c>
      <c r="D312" s="32">
        <v>489.4</v>
      </c>
      <c r="E312" s="32">
        <v>415.5</v>
      </c>
      <c r="F312" s="32">
        <v>47.2</v>
      </c>
      <c r="G312" s="32"/>
      <c r="H312" s="9">
        <f>D312+F312</f>
        <v>536.6</v>
      </c>
      <c r="I312" s="9">
        <f>E312+G312</f>
        <v>415.5</v>
      </c>
    </row>
    <row r="313" spans="1:9" x14ac:dyDescent="0.25">
      <c r="A313" s="53">
        <v>2200</v>
      </c>
      <c r="B313" s="77"/>
      <c r="C313" s="55" t="s">
        <v>46</v>
      </c>
      <c r="D313" s="31">
        <f>D314+D315+D316+D317+D318+D319+D325</f>
        <v>590.70000000000005</v>
      </c>
      <c r="E313" s="31">
        <f t="shared" ref="E313:I313" si="156">E314+E315+E316+E317+E318+E319+E325</f>
        <v>476.79999999999995</v>
      </c>
      <c r="F313" s="31">
        <f t="shared" si="156"/>
        <v>153.69999999999999</v>
      </c>
      <c r="G313" s="31">
        <f t="shared" si="156"/>
        <v>34.9</v>
      </c>
      <c r="H313" s="31">
        <f t="shared" si="156"/>
        <v>744.4</v>
      </c>
      <c r="I313" s="31">
        <f t="shared" si="156"/>
        <v>511.7</v>
      </c>
    </row>
    <row r="314" spans="1:9" ht="30" x14ac:dyDescent="0.25">
      <c r="A314" s="56">
        <v>2210</v>
      </c>
      <c r="B314" s="76"/>
      <c r="C314" s="58" t="s">
        <v>47</v>
      </c>
      <c r="D314" s="32">
        <v>87</v>
      </c>
      <c r="E314" s="32">
        <v>85.7</v>
      </c>
      <c r="F314" s="32">
        <v>130</v>
      </c>
      <c r="G314" s="32">
        <v>34.299999999999997</v>
      </c>
      <c r="H314" s="9">
        <f>D314+F314</f>
        <v>217</v>
      </c>
      <c r="I314" s="9">
        <f>E314+G314</f>
        <v>120</v>
      </c>
    </row>
    <row r="315" spans="1:9" ht="18" customHeight="1" x14ac:dyDescent="0.25">
      <c r="A315" s="56">
        <v>2220</v>
      </c>
      <c r="B315" s="76"/>
      <c r="C315" s="58" t="s">
        <v>48</v>
      </c>
      <c r="D315" s="32"/>
      <c r="E315" s="32"/>
      <c r="F315" s="32"/>
      <c r="G315" s="32"/>
      <c r="H315" s="9">
        <f t="shared" ref="H315:I317" si="157">D315+F315</f>
        <v>0</v>
      </c>
      <c r="I315" s="9">
        <f t="shared" si="157"/>
        <v>0</v>
      </c>
    </row>
    <row r="316" spans="1:9" x14ac:dyDescent="0.25">
      <c r="A316" s="56">
        <v>2230</v>
      </c>
      <c r="B316" s="76"/>
      <c r="C316" s="58" t="s">
        <v>49</v>
      </c>
      <c r="D316" s="32"/>
      <c r="E316" s="32"/>
      <c r="F316" s="32"/>
      <c r="G316" s="32"/>
      <c r="H316" s="9">
        <f t="shared" si="157"/>
        <v>0</v>
      </c>
      <c r="I316" s="9">
        <f t="shared" si="157"/>
        <v>0</v>
      </c>
    </row>
    <row r="317" spans="1:9" x14ac:dyDescent="0.25">
      <c r="A317" s="56">
        <v>2240</v>
      </c>
      <c r="B317" s="76"/>
      <c r="C317" s="58" t="s">
        <v>50</v>
      </c>
      <c r="D317" s="32">
        <v>137.4</v>
      </c>
      <c r="E317" s="32">
        <v>45.9</v>
      </c>
      <c r="F317" s="32">
        <v>15</v>
      </c>
      <c r="G317" s="32">
        <v>0.1</v>
      </c>
      <c r="H317" s="9">
        <f t="shared" si="157"/>
        <v>152.4</v>
      </c>
      <c r="I317" s="9">
        <f t="shared" si="157"/>
        <v>46</v>
      </c>
    </row>
    <row r="318" spans="1:9" x14ac:dyDescent="0.25">
      <c r="A318" s="56">
        <v>2250</v>
      </c>
      <c r="B318" s="76"/>
      <c r="C318" s="58" t="s">
        <v>51</v>
      </c>
      <c r="D318" s="32"/>
      <c r="E318" s="32"/>
      <c r="F318" s="32"/>
      <c r="G318" s="32"/>
      <c r="H318" s="9">
        <f>D318+F318</f>
        <v>0</v>
      </c>
      <c r="I318" s="9">
        <f>E318+G318</f>
        <v>0</v>
      </c>
    </row>
    <row r="319" spans="1:9" ht="30" x14ac:dyDescent="0.25">
      <c r="A319" s="53">
        <v>2270</v>
      </c>
      <c r="B319" s="77"/>
      <c r="C319" s="59" t="s">
        <v>52</v>
      </c>
      <c r="D319" s="31">
        <f>D320+D321+D322+D323+D324</f>
        <v>366.3</v>
      </c>
      <c r="E319" s="31">
        <f t="shared" ref="E319:I319" si="158">E320+E321+E322+E323+E324</f>
        <v>345.2</v>
      </c>
      <c r="F319" s="31">
        <f t="shared" si="158"/>
        <v>8.6999999999999993</v>
      </c>
      <c r="G319" s="31">
        <f t="shared" si="158"/>
        <v>0.5</v>
      </c>
      <c r="H319" s="31">
        <f t="shared" si="158"/>
        <v>375</v>
      </c>
      <c r="I319" s="31">
        <f t="shared" si="158"/>
        <v>345.7</v>
      </c>
    </row>
    <row r="320" spans="1:9" x14ac:dyDescent="0.25">
      <c r="A320" s="56">
        <v>2271</v>
      </c>
      <c r="B320" s="76"/>
      <c r="C320" s="60" t="s">
        <v>53</v>
      </c>
      <c r="D320" s="32">
        <v>333.4</v>
      </c>
      <c r="E320" s="32">
        <v>313.7</v>
      </c>
      <c r="F320" s="32">
        <v>5</v>
      </c>
      <c r="G320" s="32"/>
      <c r="H320" s="9">
        <f>D320+F320</f>
        <v>338.4</v>
      </c>
      <c r="I320" s="9">
        <f>E320+G320</f>
        <v>313.7</v>
      </c>
    </row>
    <row r="321" spans="1:9" ht="17.25" customHeight="1" x14ac:dyDescent="0.25">
      <c r="A321" s="56">
        <v>2272</v>
      </c>
      <c r="B321" s="76"/>
      <c r="C321" s="60" t="s">
        <v>54</v>
      </c>
      <c r="D321" s="32">
        <v>1.8</v>
      </c>
      <c r="E321" s="32">
        <v>1.5</v>
      </c>
      <c r="F321" s="32">
        <v>0.7</v>
      </c>
      <c r="G321" s="32">
        <v>0.2</v>
      </c>
      <c r="H321" s="9">
        <f t="shared" ref="H321:I328" si="159">D321+F321</f>
        <v>2.5</v>
      </c>
      <c r="I321" s="9">
        <f t="shared" si="159"/>
        <v>1.7</v>
      </c>
    </row>
    <row r="322" spans="1:9" x14ac:dyDescent="0.25">
      <c r="A322" s="56">
        <v>2273</v>
      </c>
      <c r="B322" s="76"/>
      <c r="C322" s="60" t="s">
        <v>55</v>
      </c>
      <c r="D322" s="32">
        <v>31.1</v>
      </c>
      <c r="E322" s="32">
        <v>30</v>
      </c>
      <c r="F322" s="32">
        <v>3</v>
      </c>
      <c r="G322" s="32">
        <v>0.3</v>
      </c>
      <c r="H322" s="9">
        <f t="shared" si="159"/>
        <v>34.1</v>
      </c>
      <c r="I322" s="9">
        <f t="shared" si="159"/>
        <v>30.3</v>
      </c>
    </row>
    <row r="323" spans="1:9" x14ac:dyDescent="0.25">
      <c r="A323" s="56">
        <v>2274</v>
      </c>
      <c r="B323" s="76"/>
      <c r="C323" s="60" t="s">
        <v>56</v>
      </c>
      <c r="D323" s="32"/>
      <c r="E323" s="32"/>
      <c r="F323" s="32"/>
      <c r="G323" s="32"/>
      <c r="H323" s="9">
        <f t="shared" si="159"/>
        <v>0</v>
      </c>
      <c r="I323" s="9">
        <f t="shared" si="159"/>
        <v>0</v>
      </c>
    </row>
    <row r="324" spans="1:9" x14ac:dyDescent="0.25">
      <c r="A324" s="56">
        <v>2276</v>
      </c>
      <c r="B324" s="76"/>
      <c r="C324" s="60" t="s">
        <v>57</v>
      </c>
      <c r="D324" s="32"/>
      <c r="E324" s="32"/>
      <c r="F324" s="32"/>
      <c r="G324" s="32"/>
      <c r="H324" s="9">
        <f>D324+F324</f>
        <v>0</v>
      </c>
      <c r="I324" s="9">
        <f t="shared" si="159"/>
        <v>0</v>
      </c>
    </row>
    <row r="325" spans="1:9" ht="45" x14ac:dyDescent="0.25">
      <c r="A325" s="56">
        <v>2282</v>
      </c>
      <c r="B325" s="76"/>
      <c r="C325" s="60" t="s">
        <v>58</v>
      </c>
      <c r="D325" s="32"/>
      <c r="E325" s="32"/>
      <c r="F325" s="32"/>
      <c r="G325" s="32"/>
      <c r="H325" s="9">
        <f t="shared" ref="H325:H328" si="160">D325+F325</f>
        <v>0</v>
      </c>
      <c r="I325" s="9">
        <f t="shared" si="159"/>
        <v>0</v>
      </c>
    </row>
    <row r="326" spans="1:9" x14ac:dyDescent="0.25">
      <c r="A326" s="53">
        <v>2700</v>
      </c>
      <c r="B326" s="77"/>
      <c r="C326" s="59" t="s">
        <v>59</v>
      </c>
      <c r="D326" s="31">
        <f>D327</f>
        <v>0</v>
      </c>
      <c r="E326" s="31">
        <f t="shared" ref="E326:G326" si="161">E327</f>
        <v>0</v>
      </c>
      <c r="F326" s="31">
        <f t="shared" si="161"/>
        <v>0</v>
      </c>
      <c r="G326" s="31">
        <f t="shared" si="161"/>
        <v>0</v>
      </c>
      <c r="H326" s="8">
        <f t="shared" si="160"/>
        <v>0</v>
      </c>
      <c r="I326" s="8">
        <f t="shared" si="159"/>
        <v>0</v>
      </c>
    </row>
    <row r="327" spans="1:9" x14ac:dyDescent="0.25">
      <c r="A327" s="56">
        <v>2730</v>
      </c>
      <c r="B327" s="76"/>
      <c r="C327" s="60" t="s">
        <v>60</v>
      </c>
      <c r="D327" s="32"/>
      <c r="E327" s="32"/>
      <c r="F327" s="32"/>
      <c r="G327" s="32"/>
      <c r="H327" s="9">
        <f t="shared" si="160"/>
        <v>0</v>
      </c>
      <c r="I327" s="9">
        <f t="shared" si="159"/>
        <v>0</v>
      </c>
    </row>
    <row r="328" spans="1:9" x14ac:dyDescent="0.25">
      <c r="A328" s="75">
        <v>2800</v>
      </c>
      <c r="B328" s="76"/>
      <c r="C328" s="58" t="s">
        <v>61</v>
      </c>
      <c r="D328" s="32"/>
      <c r="E328" s="32"/>
      <c r="F328" s="32">
        <v>0.5</v>
      </c>
      <c r="G328" s="32">
        <v>0.1</v>
      </c>
      <c r="H328" s="9">
        <f t="shared" si="160"/>
        <v>0.5</v>
      </c>
      <c r="I328" s="9">
        <f t="shared" si="159"/>
        <v>0.1</v>
      </c>
    </row>
    <row r="329" spans="1:9" x14ac:dyDescent="0.25">
      <c r="A329" s="53">
        <v>3000</v>
      </c>
      <c r="B329" s="77"/>
      <c r="C329" s="55" t="s">
        <v>62</v>
      </c>
      <c r="D329" s="31">
        <f>D330+D331</f>
        <v>0</v>
      </c>
      <c r="E329" s="31">
        <f t="shared" ref="E329:I329" si="162">E330+E331</f>
        <v>0</v>
      </c>
      <c r="F329" s="31">
        <f t="shared" si="162"/>
        <v>0</v>
      </c>
      <c r="G329" s="31">
        <f t="shared" si="162"/>
        <v>6.9</v>
      </c>
      <c r="H329" s="31">
        <f t="shared" si="162"/>
        <v>0</v>
      </c>
      <c r="I329" s="31">
        <f t="shared" si="162"/>
        <v>6.9</v>
      </c>
    </row>
    <row r="330" spans="1:9" ht="30" x14ac:dyDescent="0.25">
      <c r="A330" s="56">
        <v>3110</v>
      </c>
      <c r="B330" s="76"/>
      <c r="C330" s="58" t="s">
        <v>63</v>
      </c>
      <c r="D330" s="32"/>
      <c r="E330" s="32"/>
      <c r="F330" s="32"/>
      <c r="G330" s="32">
        <v>6.9</v>
      </c>
      <c r="H330" s="9">
        <f t="shared" ref="H330:I331" si="163">D330+F330</f>
        <v>0</v>
      </c>
      <c r="I330" s="9">
        <f t="shared" si="163"/>
        <v>6.9</v>
      </c>
    </row>
    <row r="331" spans="1:9" x14ac:dyDescent="0.25">
      <c r="A331" s="76">
        <v>3132</v>
      </c>
      <c r="B331" s="76"/>
      <c r="C331" s="58" t="s">
        <v>64</v>
      </c>
      <c r="D331" s="32"/>
      <c r="E331" s="32"/>
      <c r="F331" s="32"/>
      <c r="G331" s="32"/>
      <c r="H331" s="9">
        <f t="shared" si="163"/>
        <v>0</v>
      </c>
      <c r="I331" s="9">
        <f t="shared" si="163"/>
        <v>0</v>
      </c>
    </row>
    <row r="332" spans="1:9" ht="45" x14ac:dyDescent="0.25">
      <c r="A332" s="74">
        <v>1230</v>
      </c>
      <c r="B332" s="74">
        <v>70808</v>
      </c>
      <c r="C332" s="124" t="s">
        <v>76</v>
      </c>
      <c r="D332" s="7">
        <f>D333+D353</f>
        <v>63.4</v>
      </c>
      <c r="E332" s="7">
        <f t="shared" ref="E332:I332" si="164">E333+E353</f>
        <v>63.4</v>
      </c>
      <c r="F332" s="7">
        <f t="shared" si="164"/>
        <v>0</v>
      </c>
      <c r="G332" s="7">
        <f t="shared" si="164"/>
        <v>0</v>
      </c>
      <c r="H332" s="7">
        <f t="shared" si="164"/>
        <v>63.4</v>
      </c>
      <c r="I332" s="7">
        <f t="shared" si="164"/>
        <v>63.4</v>
      </c>
    </row>
    <row r="333" spans="1:9" x14ac:dyDescent="0.25">
      <c r="A333" s="53">
        <v>2000</v>
      </c>
      <c r="B333" s="54"/>
      <c r="C333" s="55" t="s">
        <v>42</v>
      </c>
      <c r="D333" s="8">
        <f>D334+D336+D337+D350+D352</f>
        <v>63.4</v>
      </c>
      <c r="E333" s="8">
        <f t="shared" ref="E333:I333" si="165">E334+E336+E337+E350+E352</f>
        <v>63.4</v>
      </c>
      <c r="F333" s="8">
        <f t="shared" si="165"/>
        <v>0</v>
      </c>
      <c r="G333" s="8">
        <f t="shared" si="165"/>
        <v>0</v>
      </c>
      <c r="H333" s="8">
        <f t="shared" si="165"/>
        <v>63.4</v>
      </c>
      <c r="I333" s="8">
        <f t="shared" si="165"/>
        <v>63.4</v>
      </c>
    </row>
    <row r="334" spans="1:9" x14ac:dyDescent="0.25">
      <c r="A334" s="53">
        <v>2110</v>
      </c>
      <c r="B334" s="54"/>
      <c r="C334" s="55" t="s">
        <v>43</v>
      </c>
      <c r="D334" s="8">
        <f>D335</f>
        <v>0</v>
      </c>
      <c r="E334" s="8">
        <f t="shared" ref="E334:I334" si="166">E335</f>
        <v>0</v>
      </c>
      <c r="F334" s="8">
        <f t="shared" si="166"/>
        <v>0</v>
      </c>
      <c r="G334" s="8">
        <f t="shared" si="166"/>
        <v>0</v>
      </c>
      <c r="H334" s="8">
        <f t="shared" si="166"/>
        <v>0</v>
      </c>
      <c r="I334" s="8">
        <f t="shared" si="166"/>
        <v>0</v>
      </c>
    </row>
    <row r="335" spans="1:9" x14ac:dyDescent="0.25">
      <c r="A335" s="56">
        <v>2111</v>
      </c>
      <c r="B335" s="57"/>
      <c r="C335" s="58" t="s">
        <v>44</v>
      </c>
      <c r="D335" s="9"/>
      <c r="E335" s="9"/>
      <c r="F335" s="9"/>
      <c r="G335" s="9"/>
      <c r="H335" s="9">
        <f>D335+F335</f>
        <v>0</v>
      </c>
      <c r="I335" s="9">
        <f>E335+G335</f>
        <v>0</v>
      </c>
    </row>
    <row r="336" spans="1:9" x14ac:dyDescent="0.25">
      <c r="A336" s="56">
        <v>2120</v>
      </c>
      <c r="B336" s="76"/>
      <c r="C336" s="58" t="s">
        <v>45</v>
      </c>
      <c r="D336" s="32"/>
      <c r="E336" s="32"/>
      <c r="F336" s="32"/>
      <c r="G336" s="32"/>
      <c r="H336" s="9">
        <f>D336+F336</f>
        <v>0</v>
      </c>
      <c r="I336" s="9">
        <f>E336+G336</f>
        <v>0</v>
      </c>
    </row>
    <row r="337" spans="1:9" x14ac:dyDescent="0.25">
      <c r="A337" s="53">
        <v>2200</v>
      </c>
      <c r="B337" s="77"/>
      <c r="C337" s="55" t="s">
        <v>46</v>
      </c>
      <c r="D337" s="31">
        <f>D338+D339+D340+D341+D342+D343+D349</f>
        <v>0.1</v>
      </c>
      <c r="E337" s="31">
        <f t="shared" ref="E337:I337" si="167">E338+E339+E340+E341+E342+E343+E349</f>
        <v>0.1</v>
      </c>
      <c r="F337" s="31">
        <f t="shared" si="167"/>
        <v>0</v>
      </c>
      <c r="G337" s="31">
        <f t="shared" si="167"/>
        <v>0</v>
      </c>
      <c r="H337" s="31">
        <f t="shared" si="167"/>
        <v>0.1</v>
      </c>
      <c r="I337" s="31">
        <f t="shared" si="167"/>
        <v>0.1</v>
      </c>
    </row>
    <row r="338" spans="1:9" ht="30" x14ac:dyDescent="0.25">
      <c r="A338" s="56">
        <v>2210</v>
      </c>
      <c r="B338" s="76"/>
      <c r="C338" s="58" t="s">
        <v>47</v>
      </c>
      <c r="D338" s="32"/>
      <c r="E338" s="32"/>
      <c r="F338" s="32"/>
      <c r="G338" s="32"/>
      <c r="H338" s="9">
        <f>D338+F338</f>
        <v>0</v>
      </c>
      <c r="I338" s="9">
        <f>E338+G338</f>
        <v>0</v>
      </c>
    </row>
    <row r="339" spans="1:9" ht="20.25" customHeight="1" x14ac:dyDescent="0.25">
      <c r="A339" s="56">
        <v>2220</v>
      </c>
      <c r="B339" s="76"/>
      <c r="C339" s="58" t="s">
        <v>48</v>
      </c>
      <c r="D339" s="32"/>
      <c r="E339" s="32"/>
      <c r="F339" s="32"/>
      <c r="G339" s="32"/>
      <c r="H339" s="9">
        <f t="shared" ref="H339:I341" si="168">D339+F339</f>
        <v>0</v>
      </c>
      <c r="I339" s="9">
        <f t="shared" si="168"/>
        <v>0</v>
      </c>
    </row>
    <row r="340" spans="1:9" x14ac:dyDescent="0.25">
      <c r="A340" s="56">
        <v>2230</v>
      </c>
      <c r="B340" s="76"/>
      <c r="C340" s="58" t="s">
        <v>49</v>
      </c>
      <c r="D340" s="32"/>
      <c r="E340" s="32"/>
      <c r="F340" s="32"/>
      <c r="G340" s="32"/>
      <c r="H340" s="9">
        <f t="shared" si="168"/>
        <v>0</v>
      </c>
      <c r="I340" s="9">
        <f t="shared" si="168"/>
        <v>0</v>
      </c>
    </row>
    <row r="341" spans="1:9" x14ac:dyDescent="0.25">
      <c r="A341" s="56">
        <v>2240</v>
      </c>
      <c r="B341" s="76"/>
      <c r="C341" s="58" t="s">
        <v>50</v>
      </c>
      <c r="D341" s="32">
        <v>0.1</v>
      </c>
      <c r="E341" s="32">
        <v>0.1</v>
      </c>
      <c r="F341" s="32"/>
      <c r="G341" s="32"/>
      <c r="H341" s="9">
        <f t="shared" si="168"/>
        <v>0.1</v>
      </c>
      <c r="I341" s="9">
        <f t="shared" si="168"/>
        <v>0.1</v>
      </c>
    </row>
    <row r="342" spans="1:9" x14ac:dyDescent="0.25">
      <c r="A342" s="56">
        <v>2250</v>
      </c>
      <c r="B342" s="76"/>
      <c r="C342" s="58" t="s">
        <v>51</v>
      </c>
      <c r="D342" s="32"/>
      <c r="E342" s="32"/>
      <c r="F342" s="32"/>
      <c r="G342" s="32"/>
      <c r="H342" s="9">
        <f>D342+F342</f>
        <v>0</v>
      </c>
      <c r="I342" s="9">
        <f>E342+G342</f>
        <v>0</v>
      </c>
    </row>
    <row r="343" spans="1:9" ht="30" x14ac:dyDescent="0.25">
      <c r="A343" s="53">
        <v>2270</v>
      </c>
      <c r="B343" s="77"/>
      <c r="C343" s="59" t="s">
        <v>52</v>
      </c>
      <c r="D343" s="31">
        <f>D344+D345+D346+D347+D348</f>
        <v>0</v>
      </c>
      <c r="E343" s="31">
        <f t="shared" ref="E343:I343" si="169">E344+E345+E346+E347+E348</f>
        <v>0</v>
      </c>
      <c r="F343" s="31">
        <f t="shared" si="169"/>
        <v>0</v>
      </c>
      <c r="G343" s="31">
        <f t="shared" si="169"/>
        <v>0</v>
      </c>
      <c r="H343" s="31">
        <f t="shared" si="169"/>
        <v>0</v>
      </c>
      <c r="I343" s="31">
        <f t="shared" si="169"/>
        <v>0</v>
      </c>
    </row>
    <row r="344" spans="1:9" x14ac:dyDescent="0.25">
      <c r="A344" s="56">
        <v>2271</v>
      </c>
      <c r="B344" s="76"/>
      <c r="C344" s="60" t="s">
        <v>53</v>
      </c>
      <c r="D344" s="32"/>
      <c r="E344" s="32"/>
      <c r="F344" s="32"/>
      <c r="G344" s="32"/>
      <c r="H344" s="9">
        <f>D344+F344</f>
        <v>0</v>
      </c>
      <c r="I344" s="9">
        <f>E344+G344</f>
        <v>0</v>
      </c>
    </row>
    <row r="345" spans="1:9" ht="18" customHeight="1" x14ac:dyDescent="0.25">
      <c r="A345" s="56">
        <v>2272</v>
      </c>
      <c r="B345" s="76"/>
      <c r="C345" s="60" t="s">
        <v>54</v>
      </c>
      <c r="D345" s="32"/>
      <c r="E345" s="32"/>
      <c r="F345" s="32"/>
      <c r="G345" s="32"/>
      <c r="H345" s="9">
        <f t="shared" ref="H345:I352" si="170">D345+F345</f>
        <v>0</v>
      </c>
      <c r="I345" s="9">
        <f t="shared" si="170"/>
        <v>0</v>
      </c>
    </row>
    <row r="346" spans="1:9" x14ac:dyDescent="0.25">
      <c r="A346" s="56">
        <v>2273</v>
      </c>
      <c r="B346" s="76"/>
      <c r="C346" s="60" t="s">
        <v>55</v>
      </c>
      <c r="D346" s="32"/>
      <c r="E346" s="32"/>
      <c r="F346" s="32"/>
      <c r="G346" s="32"/>
      <c r="H346" s="9">
        <f t="shared" si="170"/>
        <v>0</v>
      </c>
      <c r="I346" s="9">
        <f t="shared" si="170"/>
        <v>0</v>
      </c>
    </row>
    <row r="347" spans="1:9" x14ac:dyDescent="0.25">
      <c r="A347" s="56">
        <v>2274</v>
      </c>
      <c r="B347" s="76"/>
      <c r="C347" s="60" t="s">
        <v>56</v>
      </c>
      <c r="D347" s="32"/>
      <c r="E347" s="32"/>
      <c r="F347" s="32"/>
      <c r="G347" s="32"/>
      <c r="H347" s="9">
        <f t="shared" si="170"/>
        <v>0</v>
      </c>
      <c r="I347" s="9">
        <f t="shared" si="170"/>
        <v>0</v>
      </c>
    </row>
    <row r="348" spans="1:9" x14ac:dyDescent="0.25">
      <c r="A348" s="56">
        <v>2276</v>
      </c>
      <c r="B348" s="76"/>
      <c r="C348" s="60" t="s">
        <v>57</v>
      </c>
      <c r="D348" s="32"/>
      <c r="E348" s="32"/>
      <c r="F348" s="32"/>
      <c r="G348" s="32"/>
      <c r="H348" s="9">
        <f>D348+F348</f>
        <v>0</v>
      </c>
      <c r="I348" s="9">
        <f t="shared" si="170"/>
        <v>0</v>
      </c>
    </row>
    <row r="349" spans="1:9" ht="45" x14ac:dyDescent="0.25">
      <c r="A349" s="56">
        <v>2282</v>
      </c>
      <c r="B349" s="76"/>
      <c r="C349" s="60" t="s">
        <v>58</v>
      </c>
      <c r="D349" s="32"/>
      <c r="E349" s="32"/>
      <c r="F349" s="32"/>
      <c r="G349" s="32"/>
      <c r="H349" s="9">
        <f t="shared" ref="H349:H352" si="171">D349+F349</f>
        <v>0</v>
      </c>
      <c r="I349" s="9">
        <f t="shared" si="170"/>
        <v>0</v>
      </c>
    </row>
    <row r="350" spans="1:9" x14ac:dyDescent="0.25">
      <c r="A350" s="53">
        <v>2700</v>
      </c>
      <c r="B350" s="77"/>
      <c r="C350" s="59" t="s">
        <v>59</v>
      </c>
      <c r="D350" s="31">
        <f>D351</f>
        <v>63.3</v>
      </c>
      <c r="E350" s="31">
        <f t="shared" ref="E350:G350" si="172">E351</f>
        <v>63.3</v>
      </c>
      <c r="F350" s="31">
        <f t="shared" si="172"/>
        <v>0</v>
      </c>
      <c r="G350" s="31">
        <f t="shared" si="172"/>
        <v>0</v>
      </c>
      <c r="H350" s="8">
        <f t="shared" si="171"/>
        <v>63.3</v>
      </c>
      <c r="I350" s="8">
        <f t="shared" si="170"/>
        <v>63.3</v>
      </c>
    </row>
    <row r="351" spans="1:9" x14ac:dyDescent="0.25">
      <c r="A351" s="56">
        <v>2730</v>
      </c>
      <c r="B351" s="76"/>
      <c r="C351" s="60" t="s">
        <v>60</v>
      </c>
      <c r="D351" s="32">
        <v>63.3</v>
      </c>
      <c r="E351" s="32">
        <v>63.3</v>
      </c>
      <c r="F351" s="32"/>
      <c r="G351" s="32"/>
      <c r="H351" s="9">
        <f t="shared" si="171"/>
        <v>63.3</v>
      </c>
      <c r="I351" s="9">
        <f t="shared" si="170"/>
        <v>63.3</v>
      </c>
    </row>
    <row r="352" spans="1:9" x14ac:dyDescent="0.25">
      <c r="A352" s="75">
        <v>2800</v>
      </c>
      <c r="B352" s="76"/>
      <c r="C352" s="58" t="s">
        <v>61</v>
      </c>
      <c r="D352" s="32"/>
      <c r="E352" s="32"/>
      <c r="F352" s="32"/>
      <c r="G352" s="32"/>
      <c r="H352" s="9">
        <f t="shared" si="171"/>
        <v>0</v>
      </c>
      <c r="I352" s="9">
        <f t="shared" si="170"/>
        <v>0</v>
      </c>
    </row>
    <row r="353" spans="1:9" x14ac:dyDescent="0.25">
      <c r="A353" s="53">
        <v>3000</v>
      </c>
      <c r="B353" s="77"/>
      <c r="C353" s="55" t="s">
        <v>62</v>
      </c>
      <c r="D353" s="31">
        <f>D354+D355</f>
        <v>0</v>
      </c>
      <c r="E353" s="31">
        <f t="shared" ref="E353:I353" si="173">E354+E355</f>
        <v>0</v>
      </c>
      <c r="F353" s="31">
        <f t="shared" si="173"/>
        <v>0</v>
      </c>
      <c r="G353" s="31">
        <f t="shared" si="173"/>
        <v>0</v>
      </c>
      <c r="H353" s="31">
        <f t="shared" si="173"/>
        <v>0</v>
      </c>
      <c r="I353" s="31">
        <f t="shared" si="173"/>
        <v>0</v>
      </c>
    </row>
    <row r="354" spans="1:9" ht="30" x14ac:dyDescent="0.25">
      <c r="A354" s="56">
        <v>3110</v>
      </c>
      <c r="B354" s="76"/>
      <c r="C354" s="58" t="s">
        <v>63</v>
      </c>
      <c r="D354" s="32"/>
      <c r="E354" s="32"/>
      <c r="F354" s="32"/>
      <c r="G354" s="32"/>
      <c r="H354" s="9">
        <f t="shared" ref="H354:I355" si="174">D354+F354</f>
        <v>0</v>
      </c>
      <c r="I354" s="9">
        <f t="shared" si="174"/>
        <v>0</v>
      </c>
    </row>
    <row r="355" spans="1:9" ht="21.75" customHeight="1" x14ac:dyDescent="0.25">
      <c r="A355" s="76">
        <v>3132</v>
      </c>
      <c r="B355" s="76"/>
      <c r="C355" s="58" t="s">
        <v>64</v>
      </c>
      <c r="D355" s="32"/>
      <c r="E355" s="32"/>
      <c r="F355" s="32"/>
      <c r="G355" s="32"/>
      <c r="H355" s="9">
        <f t="shared" si="174"/>
        <v>0</v>
      </c>
      <c r="I355" s="9">
        <f t="shared" si="174"/>
        <v>0</v>
      </c>
    </row>
    <row r="356" spans="1:9" ht="21" customHeight="1" x14ac:dyDescent="0.25">
      <c r="A356" s="78">
        <v>2000</v>
      </c>
      <c r="B356" s="79" t="s">
        <v>39</v>
      </c>
      <c r="C356" s="80" t="s">
        <v>141</v>
      </c>
      <c r="D356" s="81">
        <f>D359+D360+D361+D366+D370+D375</f>
        <v>152866.1</v>
      </c>
      <c r="E356" s="81">
        <f t="shared" ref="E356:I356" si="175">E359+E360+E361+E366+E370+E375</f>
        <v>152087.5</v>
      </c>
      <c r="F356" s="81">
        <f>F359+F360+F361+F366+F370+F375</f>
        <v>18197.399999999998</v>
      </c>
      <c r="G356" s="81">
        <f t="shared" si="175"/>
        <v>17909.399999999998</v>
      </c>
      <c r="H356" s="81">
        <f t="shared" si="175"/>
        <v>171063.5</v>
      </c>
      <c r="I356" s="81">
        <f t="shared" si="175"/>
        <v>169996.9</v>
      </c>
    </row>
    <row r="357" spans="1:9" ht="30" x14ac:dyDescent="0.25">
      <c r="A357" s="135">
        <v>2610</v>
      </c>
      <c r="B357" s="136"/>
      <c r="C357" s="137" t="s">
        <v>80</v>
      </c>
      <c r="D357" s="138">
        <f>D356</f>
        <v>152866.1</v>
      </c>
      <c r="E357" s="138">
        <f t="shared" ref="E357" si="176">E356</f>
        <v>152087.5</v>
      </c>
      <c r="F357" s="138"/>
      <c r="G357" s="138"/>
      <c r="H357" s="138">
        <f>D357</f>
        <v>152866.1</v>
      </c>
      <c r="I357" s="138">
        <f>E357</f>
        <v>152087.5</v>
      </c>
    </row>
    <row r="358" spans="1:9" x14ac:dyDescent="0.25">
      <c r="A358" s="67"/>
      <c r="B358" s="68"/>
      <c r="C358" s="118" t="s">
        <v>81</v>
      </c>
      <c r="D358" s="125"/>
      <c r="E358" s="125"/>
      <c r="F358" s="125"/>
      <c r="G358" s="125"/>
      <c r="H358" s="125"/>
      <c r="I358" s="125"/>
    </row>
    <row r="359" spans="1:9" x14ac:dyDescent="0.25">
      <c r="A359" s="126"/>
      <c r="B359" s="127"/>
      <c r="C359" s="128" t="s">
        <v>44</v>
      </c>
      <c r="D359" s="129">
        <f>D381+D402</f>
        <v>97394</v>
      </c>
      <c r="E359" s="129">
        <f t="shared" ref="E359:I360" si="177">E381+E402</f>
        <v>97394</v>
      </c>
      <c r="F359" s="129">
        <f t="shared" si="177"/>
        <v>0</v>
      </c>
      <c r="G359" s="129">
        <f t="shared" si="177"/>
        <v>0</v>
      </c>
      <c r="H359" s="129">
        <f t="shared" si="177"/>
        <v>97394</v>
      </c>
      <c r="I359" s="129">
        <f t="shared" si="177"/>
        <v>97394</v>
      </c>
    </row>
    <row r="360" spans="1:9" x14ac:dyDescent="0.25">
      <c r="A360" s="104"/>
      <c r="B360" s="105"/>
      <c r="C360" s="119" t="s">
        <v>45</v>
      </c>
      <c r="D360" s="125">
        <f>D382+D403</f>
        <v>21426.7</v>
      </c>
      <c r="E360" s="125">
        <f t="shared" si="177"/>
        <v>21405.5</v>
      </c>
      <c r="F360" s="125">
        <f t="shared" si="177"/>
        <v>0</v>
      </c>
      <c r="G360" s="125">
        <f t="shared" si="177"/>
        <v>0</v>
      </c>
      <c r="H360" s="125">
        <f t="shared" si="177"/>
        <v>21426.7</v>
      </c>
      <c r="I360" s="125">
        <f t="shared" si="177"/>
        <v>21405.5</v>
      </c>
    </row>
    <row r="361" spans="1:9" x14ac:dyDescent="0.25">
      <c r="A361" s="67"/>
      <c r="B361" s="68"/>
      <c r="C361" s="119" t="s">
        <v>46</v>
      </c>
      <c r="D361" s="125">
        <f>D362+D363+D364+D365</f>
        <v>12653.699999999999</v>
      </c>
      <c r="E361" s="125">
        <f t="shared" ref="E361:G361" si="178">E362+E363+E364+E365</f>
        <v>12618.9</v>
      </c>
      <c r="F361" s="125">
        <f t="shared" si="178"/>
        <v>0</v>
      </c>
      <c r="G361" s="125">
        <f t="shared" si="178"/>
        <v>0</v>
      </c>
      <c r="H361" s="125">
        <f t="shared" ref="H361:I375" si="179">D361+F361</f>
        <v>12653.699999999999</v>
      </c>
      <c r="I361" s="125">
        <f t="shared" si="179"/>
        <v>12618.9</v>
      </c>
    </row>
    <row r="362" spans="1:9" ht="30" x14ac:dyDescent="0.25">
      <c r="A362" s="107"/>
      <c r="B362" s="108"/>
      <c r="C362" s="119" t="s">
        <v>47</v>
      </c>
      <c r="D362" s="130">
        <f>D384+D405</f>
        <v>1351.6</v>
      </c>
      <c r="E362" s="130">
        <f t="shared" ref="E362:I365" si="180">E384+E405</f>
        <v>1349.2</v>
      </c>
      <c r="F362" s="130">
        <f t="shared" si="180"/>
        <v>0</v>
      </c>
      <c r="G362" s="130">
        <f t="shared" si="180"/>
        <v>0</v>
      </c>
      <c r="H362" s="130">
        <f t="shared" si="180"/>
        <v>1351.6</v>
      </c>
      <c r="I362" s="130">
        <f t="shared" si="180"/>
        <v>1349.2</v>
      </c>
    </row>
    <row r="363" spans="1:9" ht="30" x14ac:dyDescent="0.25">
      <c r="A363" s="61"/>
      <c r="B363" s="62"/>
      <c r="C363" s="119" t="s">
        <v>48</v>
      </c>
      <c r="D363" s="130">
        <f>D385+D406</f>
        <v>5922.5999999999995</v>
      </c>
      <c r="E363" s="130">
        <f t="shared" si="180"/>
        <v>5919.2999999999993</v>
      </c>
      <c r="F363" s="130">
        <f t="shared" si="180"/>
        <v>0</v>
      </c>
      <c r="G363" s="130">
        <f t="shared" si="180"/>
        <v>0</v>
      </c>
      <c r="H363" s="130">
        <f t="shared" si="180"/>
        <v>5922.5999999999995</v>
      </c>
      <c r="I363" s="130">
        <f t="shared" si="180"/>
        <v>5919.2999999999993</v>
      </c>
    </row>
    <row r="364" spans="1:9" x14ac:dyDescent="0.25">
      <c r="A364" s="61"/>
      <c r="B364" s="62"/>
      <c r="C364" s="119" t="s">
        <v>49</v>
      </c>
      <c r="D364" s="130">
        <f>D386+D407</f>
        <v>180.5</v>
      </c>
      <c r="E364" s="130">
        <f t="shared" si="180"/>
        <v>151.5</v>
      </c>
      <c r="F364" s="130">
        <f t="shared" si="180"/>
        <v>0</v>
      </c>
      <c r="G364" s="130">
        <f t="shared" si="180"/>
        <v>0</v>
      </c>
      <c r="H364" s="130">
        <f t="shared" si="180"/>
        <v>180.5</v>
      </c>
      <c r="I364" s="130">
        <f t="shared" si="180"/>
        <v>151.5</v>
      </c>
    </row>
    <row r="365" spans="1:9" x14ac:dyDescent="0.25">
      <c r="A365" s="61"/>
      <c r="B365" s="62"/>
      <c r="C365" s="119" t="s">
        <v>50</v>
      </c>
      <c r="D365" s="130">
        <f>D387+D408</f>
        <v>5199</v>
      </c>
      <c r="E365" s="130">
        <f t="shared" si="180"/>
        <v>5198.9000000000005</v>
      </c>
      <c r="F365" s="130">
        <f t="shared" si="180"/>
        <v>0</v>
      </c>
      <c r="G365" s="130">
        <f t="shared" si="180"/>
        <v>0</v>
      </c>
      <c r="H365" s="130">
        <f t="shared" si="180"/>
        <v>5199</v>
      </c>
      <c r="I365" s="130">
        <f t="shared" si="180"/>
        <v>5198.9000000000005</v>
      </c>
    </row>
    <row r="366" spans="1:9" ht="30" x14ac:dyDescent="0.25">
      <c r="A366" s="61"/>
      <c r="B366" s="62"/>
      <c r="C366" s="63" t="s">
        <v>52</v>
      </c>
      <c r="D366" s="131">
        <f>D367+D368+D369</f>
        <v>9231.5</v>
      </c>
      <c r="E366" s="131">
        <f t="shared" ref="E366:G366" si="181">E367+E368+E369</f>
        <v>8513.5000000000018</v>
      </c>
      <c r="F366" s="131">
        <f t="shared" si="181"/>
        <v>0</v>
      </c>
      <c r="G366" s="131">
        <f t="shared" si="181"/>
        <v>0</v>
      </c>
      <c r="H366" s="125">
        <f t="shared" si="179"/>
        <v>9231.5</v>
      </c>
      <c r="I366" s="125">
        <f t="shared" si="179"/>
        <v>8513.5000000000018</v>
      </c>
    </row>
    <row r="367" spans="1:9" x14ac:dyDescent="0.25">
      <c r="A367" s="61"/>
      <c r="B367" s="62"/>
      <c r="C367" s="63" t="s">
        <v>53</v>
      </c>
      <c r="D367" s="131">
        <f>D389+D410</f>
        <v>7065.5999999999995</v>
      </c>
      <c r="E367" s="131">
        <f t="shared" ref="E367:I369" si="182">E389+E410</f>
        <v>6501.2000000000007</v>
      </c>
      <c r="F367" s="131">
        <f t="shared" si="182"/>
        <v>0</v>
      </c>
      <c r="G367" s="131">
        <f t="shared" si="182"/>
        <v>0</v>
      </c>
      <c r="H367" s="131">
        <f t="shared" si="182"/>
        <v>7065.5999999999995</v>
      </c>
      <c r="I367" s="131">
        <f t="shared" si="182"/>
        <v>6501.2000000000007</v>
      </c>
    </row>
    <row r="368" spans="1:9" ht="30" x14ac:dyDescent="0.25">
      <c r="A368" s="61"/>
      <c r="B368" s="62"/>
      <c r="C368" s="63" t="s">
        <v>54</v>
      </c>
      <c r="D368" s="131">
        <f>D390+D411</f>
        <v>382.9</v>
      </c>
      <c r="E368" s="131">
        <f t="shared" si="182"/>
        <v>368.59999999999997</v>
      </c>
      <c r="F368" s="131">
        <f t="shared" si="182"/>
        <v>0</v>
      </c>
      <c r="G368" s="131">
        <f t="shared" si="182"/>
        <v>0</v>
      </c>
      <c r="H368" s="131">
        <f t="shared" si="182"/>
        <v>382.9</v>
      </c>
      <c r="I368" s="131">
        <f t="shared" si="182"/>
        <v>368.59999999999997</v>
      </c>
    </row>
    <row r="369" spans="1:9" x14ac:dyDescent="0.25">
      <c r="A369" s="61"/>
      <c r="B369" s="62"/>
      <c r="C369" s="63" t="s">
        <v>55</v>
      </c>
      <c r="D369" s="131">
        <f>D391+D412</f>
        <v>1783</v>
      </c>
      <c r="E369" s="131">
        <f t="shared" si="182"/>
        <v>1643.7</v>
      </c>
      <c r="F369" s="131">
        <f t="shared" si="182"/>
        <v>0</v>
      </c>
      <c r="G369" s="131">
        <f t="shared" si="182"/>
        <v>0</v>
      </c>
      <c r="H369" s="131">
        <f t="shared" si="182"/>
        <v>1783</v>
      </c>
      <c r="I369" s="131">
        <f t="shared" si="182"/>
        <v>1643.7</v>
      </c>
    </row>
    <row r="370" spans="1:9" x14ac:dyDescent="0.25">
      <c r="A370" s="61"/>
      <c r="B370" s="62"/>
      <c r="C370" s="63" t="s">
        <v>59</v>
      </c>
      <c r="D370" s="131">
        <f>D371+D372</f>
        <v>12160.199999999999</v>
      </c>
      <c r="E370" s="131">
        <f t="shared" ref="E370:I370" si="183">E371+E372</f>
        <v>12155.6</v>
      </c>
      <c r="F370" s="131">
        <f t="shared" si="183"/>
        <v>0</v>
      </c>
      <c r="G370" s="131">
        <f t="shared" si="183"/>
        <v>0</v>
      </c>
      <c r="H370" s="131">
        <f t="shared" si="183"/>
        <v>12160.199999999999</v>
      </c>
      <c r="I370" s="131">
        <f t="shared" si="183"/>
        <v>12155.6</v>
      </c>
    </row>
    <row r="371" spans="1:9" x14ac:dyDescent="0.25">
      <c r="A371" s="61"/>
      <c r="B371" s="62"/>
      <c r="C371" s="111" t="s">
        <v>82</v>
      </c>
      <c r="D371" s="131">
        <f>D414</f>
        <v>47.3</v>
      </c>
      <c r="E371" s="131">
        <f t="shared" ref="E371:I371" si="184">E414</f>
        <v>42.7</v>
      </c>
      <c r="F371" s="131">
        <f t="shared" si="184"/>
        <v>0</v>
      </c>
      <c r="G371" s="131">
        <f t="shared" si="184"/>
        <v>0</v>
      </c>
      <c r="H371" s="131">
        <f t="shared" si="184"/>
        <v>47.3</v>
      </c>
      <c r="I371" s="131">
        <f t="shared" si="184"/>
        <v>42.7</v>
      </c>
    </row>
    <row r="372" spans="1:9" x14ac:dyDescent="0.25">
      <c r="A372" s="61"/>
      <c r="B372" s="62"/>
      <c r="C372" s="63" t="s">
        <v>60</v>
      </c>
      <c r="D372" s="131">
        <v>12112.9</v>
      </c>
      <c r="E372" s="131">
        <v>12112.9</v>
      </c>
      <c r="F372" s="131">
        <v>0</v>
      </c>
      <c r="G372" s="131">
        <v>0</v>
      </c>
      <c r="H372" s="125">
        <f t="shared" si="179"/>
        <v>12112.9</v>
      </c>
      <c r="I372" s="125">
        <f t="shared" si="179"/>
        <v>12112.9</v>
      </c>
    </row>
    <row r="373" spans="1:9" ht="30" x14ac:dyDescent="0.25">
      <c r="A373" s="67">
        <v>3210</v>
      </c>
      <c r="B373" s="68"/>
      <c r="C373" s="69" t="s">
        <v>83</v>
      </c>
      <c r="D373" s="125"/>
      <c r="E373" s="125"/>
      <c r="F373" s="125">
        <f>F356</f>
        <v>18197.399999999998</v>
      </c>
      <c r="G373" s="125">
        <f>G356</f>
        <v>17909.399999999998</v>
      </c>
      <c r="H373" s="125">
        <f>F373</f>
        <v>18197.399999999998</v>
      </c>
      <c r="I373" s="125">
        <f>G373</f>
        <v>17909.399999999998</v>
      </c>
    </row>
    <row r="374" spans="1:9" x14ac:dyDescent="0.25">
      <c r="A374" s="67"/>
      <c r="B374" s="68"/>
      <c r="C374" s="118" t="s">
        <v>81</v>
      </c>
      <c r="D374" s="125"/>
      <c r="E374" s="125"/>
      <c r="F374" s="125"/>
      <c r="G374" s="125"/>
      <c r="H374" s="125"/>
      <c r="I374" s="125"/>
    </row>
    <row r="375" spans="1:9" x14ac:dyDescent="0.25">
      <c r="A375" s="61"/>
      <c r="B375" s="62"/>
      <c r="C375" s="119" t="s">
        <v>62</v>
      </c>
      <c r="D375" s="131">
        <f t="shared" ref="D375:E375" si="185">D376+D377</f>
        <v>0</v>
      </c>
      <c r="E375" s="131">
        <f t="shared" si="185"/>
        <v>0</v>
      </c>
      <c r="F375" s="131">
        <f>F376+F377</f>
        <v>18197.399999999998</v>
      </c>
      <c r="G375" s="131">
        <f t="shared" ref="G375" si="186">G376+G377</f>
        <v>17909.399999999998</v>
      </c>
      <c r="H375" s="125">
        <f t="shared" si="179"/>
        <v>18197.399999999998</v>
      </c>
      <c r="I375" s="125">
        <f t="shared" si="179"/>
        <v>17909.399999999998</v>
      </c>
    </row>
    <row r="376" spans="1:9" ht="30" x14ac:dyDescent="0.25">
      <c r="A376" s="61"/>
      <c r="B376" s="62"/>
      <c r="C376" s="119" t="s">
        <v>63</v>
      </c>
      <c r="D376" s="131">
        <f>D397+D419</f>
        <v>0</v>
      </c>
      <c r="E376" s="131">
        <f t="shared" ref="E376:I377" si="187">E397+E419</f>
        <v>0</v>
      </c>
      <c r="F376" s="131">
        <f t="shared" si="187"/>
        <v>12443.699999999999</v>
      </c>
      <c r="G376" s="131">
        <f t="shared" si="187"/>
        <v>12431.199999999999</v>
      </c>
      <c r="H376" s="131">
        <f t="shared" si="187"/>
        <v>12443.699999999999</v>
      </c>
      <c r="I376" s="131">
        <f t="shared" si="187"/>
        <v>12431.199999999999</v>
      </c>
    </row>
    <row r="377" spans="1:9" x14ac:dyDescent="0.25">
      <c r="A377" s="61"/>
      <c r="B377" s="62"/>
      <c r="C377" s="119" t="s">
        <v>64</v>
      </c>
      <c r="D377" s="132">
        <f>D398+D420</f>
        <v>0</v>
      </c>
      <c r="E377" s="132">
        <f t="shared" si="187"/>
        <v>0</v>
      </c>
      <c r="F377" s="132">
        <f t="shared" si="187"/>
        <v>5753.7</v>
      </c>
      <c r="G377" s="132">
        <f t="shared" si="187"/>
        <v>5478.2</v>
      </c>
      <c r="H377" s="132">
        <f t="shared" si="187"/>
        <v>5753.7</v>
      </c>
      <c r="I377" s="132">
        <f t="shared" si="187"/>
        <v>5478.2</v>
      </c>
    </row>
    <row r="378" spans="1:9" x14ac:dyDescent="0.25">
      <c r="A378" s="139">
        <v>2180</v>
      </c>
      <c r="B378" s="140" t="s">
        <v>24</v>
      </c>
      <c r="C378" s="141" t="s">
        <v>25</v>
      </c>
      <c r="D378" s="142">
        <f>D381+D382+D383+D388+D393+D396</f>
        <v>86721.7</v>
      </c>
      <c r="E378" s="142">
        <f t="shared" ref="E378:I378" si="188">E381+E382+E383+E388+E393+E396</f>
        <v>86169.1</v>
      </c>
      <c r="F378" s="142">
        <f>F381+F382+F383+F388+F393+F396</f>
        <v>6487.0999999999995</v>
      </c>
      <c r="G378" s="142">
        <f t="shared" si="188"/>
        <v>6199.0999999999995</v>
      </c>
      <c r="H378" s="142">
        <f>H381+H382+H383+H388+H393+H396</f>
        <v>93208.8</v>
      </c>
      <c r="I378" s="142">
        <f t="shared" si="188"/>
        <v>92368.200000000012</v>
      </c>
    </row>
    <row r="379" spans="1:9" ht="30" x14ac:dyDescent="0.25">
      <c r="A379" s="135">
        <v>2610</v>
      </c>
      <c r="B379" s="136"/>
      <c r="C379" s="137" t="s">
        <v>80</v>
      </c>
      <c r="D379" s="138">
        <f>D378</f>
        <v>86721.7</v>
      </c>
      <c r="E379" s="138">
        <f t="shared" ref="E379" si="189">E378</f>
        <v>86169.1</v>
      </c>
      <c r="F379" s="138"/>
      <c r="G379" s="138"/>
      <c r="H379" s="138">
        <f>D379</f>
        <v>86721.7</v>
      </c>
      <c r="I379" s="138">
        <f>E379</f>
        <v>86169.1</v>
      </c>
    </row>
    <row r="380" spans="1:9" x14ac:dyDescent="0.25">
      <c r="A380" s="82"/>
      <c r="B380" s="83"/>
      <c r="C380" s="84" t="s">
        <v>81</v>
      </c>
      <c r="D380" s="85"/>
      <c r="E380" s="85"/>
      <c r="F380" s="85"/>
      <c r="G380" s="85"/>
      <c r="H380" s="85"/>
      <c r="I380" s="85"/>
    </row>
    <row r="381" spans="1:9" x14ac:dyDescent="0.25">
      <c r="A381" s="86"/>
      <c r="B381" s="87"/>
      <c r="C381" s="58" t="s">
        <v>44</v>
      </c>
      <c r="D381" s="88">
        <v>56233.1</v>
      </c>
      <c r="E381" s="88">
        <v>56233.1</v>
      </c>
      <c r="F381" s="88"/>
      <c r="G381" s="88"/>
      <c r="H381" s="88">
        <f>D381+F381</f>
        <v>56233.1</v>
      </c>
      <c r="I381" s="88">
        <f>E381+G381</f>
        <v>56233.1</v>
      </c>
    </row>
    <row r="382" spans="1:9" x14ac:dyDescent="0.25">
      <c r="A382" s="89"/>
      <c r="B382" s="90"/>
      <c r="C382" s="58" t="s">
        <v>45</v>
      </c>
      <c r="D382" s="91">
        <v>12371.2</v>
      </c>
      <c r="E382" s="91">
        <v>12350</v>
      </c>
      <c r="F382" s="91"/>
      <c r="G382" s="91"/>
      <c r="H382" s="88">
        <f t="shared" ref="H382:I398" si="190">D382+F382</f>
        <v>12371.2</v>
      </c>
      <c r="I382" s="88">
        <f t="shared" si="190"/>
        <v>12350</v>
      </c>
    </row>
    <row r="383" spans="1:9" x14ac:dyDescent="0.25">
      <c r="A383" s="67"/>
      <c r="B383" s="68"/>
      <c r="C383" s="119" t="s">
        <v>46</v>
      </c>
      <c r="D383" s="125">
        <f>D384+D385+D386+D387</f>
        <v>2797.3</v>
      </c>
      <c r="E383" s="125">
        <f t="shared" ref="E383:G383" si="191">E384+E385+E386+E387</f>
        <v>2791.5</v>
      </c>
      <c r="F383" s="125">
        <f t="shared" si="191"/>
        <v>0</v>
      </c>
      <c r="G383" s="125">
        <f t="shared" si="191"/>
        <v>0</v>
      </c>
      <c r="H383" s="125">
        <f t="shared" si="190"/>
        <v>2797.3</v>
      </c>
      <c r="I383" s="125">
        <f t="shared" si="190"/>
        <v>2791.5</v>
      </c>
    </row>
    <row r="384" spans="1:9" ht="30" x14ac:dyDescent="0.25">
      <c r="A384" s="107"/>
      <c r="B384" s="108"/>
      <c r="C384" s="119" t="s">
        <v>47</v>
      </c>
      <c r="D384" s="130">
        <v>500</v>
      </c>
      <c r="E384" s="130">
        <v>497.6</v>
      </c>
      <c r="F384" s="130"/>
      <c r="G384" s="130"/>
      <c r="H384" s="125">
        <f t="shared" si="190"/>
        <v>500</v>
      </c>
      <c r="I384" s="125">
        <f t="shared" si="190"/>
        <v>497.6</v>
      </c>
    </row>
    <row r="385" spans="1:9" ht="30" x14ac:dyDescent="0.25">
      <c r="A385" s="61"/>
      <c r="B385" s="62"/>
      <c r="C385" s="119" t="s">
        <v>48</v>
      </c>
      <c r="D385" s="131">
        <v>1535.2</v>
      </c>
      <c r="E385" s="131">
        <v>1531.9</v>
      </c>
      <c r="F385" s="131"/>
      <c r="G385" s="131"/>
      <c r="H385" s="125">
        <f t="shared" si="190"/>
        <v>1535.2</v>
      </c>
      <c r="I385" s="125">
        <f t="shared" si="190"/>
        <v>1531.9</v>
      </c>
    </row>
    <row r="386" spans="1:9" x14ac:dyDescent="0.25">
      <c r="A386" s="61"/>
      <c r="B386" s="62"/>
      <c r="C386" s="119" t="s">
        <v>49</v>
      </c>
      <c r="D386" s="131">
        <v>32.700000000000003</v>
      </c>
      <c r="E386" s="131">
        <v>32.700000000000003</v>
      </c>
      <c r="F386" s="131"/>
      <c r="G386" s="131"/>
      <c r="H386" s="125">
        <f t="shared" si="190"/>
        <v>32.700000000000003</v>
      </c>
      <c r="I386" s="125">
        <f t="shared" si="190"/>
        <v>32.700000000000003</v>
      </c>
    </row>
    <row r="387" spans="1:9" x14ac:dyDescent="0.25">
      <c r="A387" s="61"/>
      <c r="B387" s="62"/>
      <c r="C387" s="119" t="s">
        <v>50</v>
      </c>
      <c r="D387" s="131">
        <v>729.4</v>
      </c>
      <c r="E387" s="131">
        <v>729.3</v>
      </c>
      <c r="F387" s="131"/>
      <c r="G387" s="131"/>
      <c r="H387" s="125">
        <f t="shared" si="190"/>
        <v>729.4</v>
      </c>
      <c r="I387" s="125">
        <f t="shared" si="190"/>
        <v>729.3</v>
      </c>
    </row>
    <row r="388" spans="1:9" ht="30" x14ac:dyDescent="0.25">
      <c r="A388" s="61"/>
      <c r="B388" s="62"/>
      <c r="C388" s="63" t="s">
        <v>52</v>
      </c>
      <c r="D388" s="131">
        <f>D389+D390+D391</f>
        <v>3207.2</v>
      </c>
      <c r="E388" s="131">
        <f t="shared" ref="E388:G388" si="192">E389+E390+E391</f>
        <v>2681.6</v>
      </c>
      <c r="F388" s="131">
        <f t="shared" si="192"/>
        <v>0</v>
      </c>
      <c r="G388" s="131">
        <f t="shared" si="192"/>
        <v>0</v>
      </c>
      <c r="H388" s="125">
        <f t="shared" si="190"/>
        <v>3207.2</v>
      </c>
      <c r="I388" s="125">
        <f t="shared" si="190"/>
        <v>2681.6</v>
      </c>
    </row>
    <row r="389" spans="1:9" x14ac:dyDescent="0.25">
      <c r="A389" s="61"/>
      <c r="B389" s="62"/>
      <c r="C389" s="63" t="s">
        <v>53</v>
      </c>
      <c r="D389" s="131">
        <v>2627.7</v>
      </c>
      <c r="E389" s="131">
        <v>2241.4</v>
      </c>
      <c r="F389" s="131"/>
      <c r="G389" s="131"/>
      <c r="H389" s="125">
        <f t="shared" si="190"/>
        <v>2627.7</v>
      </c>
      <c r="I389" s="125">
        <f t="shared" si="190"/>
        <v>2241.4</v>
      </c>
    </row>
    <row r="390" spans="1:9" ht="30" x14ac:dyDescent="0.25">
      <c r="A390" s="61"/>
      <c r="B390" s="62"/>
      <c r="C390" s="63" t="s">
        <v>54</v>
      </c>
      <c r="D390" s="131">
        <v>84.7</v>
      </c>
      <c r="E390" s="131">
        <v>84.7</v>
      </c>
      <c r="F390" s="131"/>
      <c r="G390" s="131"/>
      <c r="H390" s="125">
        <f t="shared" si="190"/>
        <v>84.7</v>
      </c>
      <c r="I390" s="125">
        <f t="shared" si="190"/>
        <v>84.7</v>
      </c>
    </row>
    <row r="391" spans="1:9" x14ac:dyDescent="0.25">
      <c r="A391" s="61"/>
      <c r="B391" s="62"/>
      <c r="C391" s="63" t="s">
        <v>55</v>
      </c>
      <c r="D391" s="131">
        <v>494.8</v>
      </c>
      <c r="E391" s="131">
        <v>355.5</v>
      </c>
      <c r="F391" s="131"/>
      <c r="G391" s="131"/>
      <c r="H391" s="125">
        <f t="shared" si="190"/>
        <v>494.8</v>
      </c>
      <c r="I391" s="125">
        <f t="shared" si="190"/>
        <v>355.5</v>
      </c>
    </row>
    <row r="392" spans="1:9" x14ac:dyDescent="0.25">
      <c r="A392" s="61"/>
      <c r="B392" s="62"/>
      <c r="C392" s="63" t="s">
        <v>59</v>
      </c>
      <c r="D392" s="131">
        <f>D393</f>
        <v>12112.9</v>
      </c>
      <c r="E392" s="131">
        <f t="shared" ref="E392:G392" si="193">E393</f>
        <v>12112.9</v>
      </c>
      <c r="F392" s="131">
        <f t="shared" si="193"/>
        <v>0</v>
      </c>
      <c r="G392" s="131">
        <f t="shared" si="193"/>
        <v>0</v>
      </c>
      <c r="H392" s="125">
        <f t="shared" si="190"/>
        <v>12112.9</v>
      </c>
      <c r="I392" s="125">
        <f t="shared" si="190"/>
        <v>12112.9</v>
      </c>
    </row>
    <row r="393" spans="1:9" x14ac:dyDescent="0.25">
      <c r="A393" s="61"/>
      <c r="B393" s="62"/>
      <c r="C393" s="63" t="s">
        <v>60</v>
      </c>
      <c r="D393" s="131">
        <v>12112.9</v>
      </c>
      <c r="E393" s="131">
        <v>12112.9</v>
      </c>
      <c r="F393" s="131"/>
      <c r="G393" s="131"/>
      <c r="H393" s="125">
        <f t="shared" si="190"/>
        <v>12112.9</v>
      </c>
      <c r="I393" s="125">
        <f t="shared" si="190"/>
        <v>12112.9</v>
      </c>
    </row>
    <row r="394" spans="1:9" ht="30" x14ac:dyDescent="0.25">
      <c r="A394" s="67">
        <v>3210</v>
      </c>
      <c r="B394" s="68"/>
      <c r="C394" s="69" t="s">
        <v>83</v>
      </c>
      <c r="D394" s="125"/>
      <c r="E394" s="125"/>
      <c r="F394" s="125">
        <f>F396</f>
        <v>6487.0999999999995</v>
      </c>
      <c r="G394" s="125">
        <f>G396</f>
        <v>6199.0999999999995</v>
      </c>
      <c r="H394" s="125">
        <f>F394</f>
        <v>6487.0999999999995</v>
      </c>
      <c r="I394" s="125">
        <f>G394</f>
        <v>6199.0999999999995</v>
      </c>
    </row>
    <row r="395" spans="1:9" x14ac:dyDescent="0.25">
      <c r="A395" s="67"/>
      <c r="B395" s="68"/>
      <c r="C395" s="118" t="s">
        <v>81</v>
      </c>
      <c r="D395" s="125"/>
      <c r="E395" s="125"/>
      <c r="F395" s="125"/>
      <c r="G395" s="125"/>
      <c r="H395" s="125"/>
      <c r="I395" s="125"/>
    </row>
    <row r="396" spans="1:9" x14ac:dyDescent="0.25">
      <c r="A396" s="61"/>
      <c r="B396" s="62"/>
      <c r="C396" s="119" t="s">
        <v>62</v>
      </c>
      <c r="D396" s="131"/>
      <c r="E396" s="131"/>
      <c r="F396" s="131">
        <f>F397+F398</f>
        <v>6487.0999999999995</v>
      </c>
      <c r="G396" s="131">
        <f t="shared" ref="G396" si="194">G397+G398</f>
        <v>6199.0999999999995</v>
      </c>
      <c r="H396" s="125">
        <f t="shared" si="190"/>
        <v>6487.0999999999995</v>
      </c>
      <c r="I396" s="125">
        <f t="shared" si="190"/>
        <v>6199.0999999999995</v>
      </c>
    </row>
    <row r="397" spans="1:9" ht="30" x14ac:dyDescent="0.25">
      <c r="A397" s="61"/>
      <c r="B397" s="62"/>
      <c r="C397" s="119" t="s">
        <v>63</v>
      </c>
      <c r="D397" s="131"/>
      <c r="E397" s="131"/>
      <c r="F397" s="131">
        <v>733.4</v>
      </c>
      <c r="G397" s="131">
        <v>720.9</v>
      </c>
      <c r="H397" s="125">
        <f t="shared" si="190"/>
        <v>733.4</v>
      </c>
      <c r="I397" s="125">
        <f t="shared" si="190"/>
        <v>720.9</v>
      </c>
    </row>
    <row r="398" spans="1:9" x14ac:dyDescent="0.25">
      <c r="A398" s="71"/>
      <c r="B398" s="95"/>
      <c r="C398" s="58" t="s">
        <v>64</v>
      </c>
      <c r="D398" s="97"/>
      <c r="E398" s="97"/>
      <c r="F398" s="97">
        <v>5753.7</v>
      </c>
      <c r="G398" s="97">
        <v>5478.2</v>
      </c>
      <c r="H398" s="91">
        <f t="shared" si="190"/>
        <v>5753.7</v>
      </c>
      <c r="I398" s="91">
        <f t="shared" si="190"/>
        <v>5478.2</v>
      </c>
    </row>
    <row r="399" spans="1:9" ht="30" x14ac:dyDescent="0.25">
      <c r="A399" s="139">
        <v>2130</v>
      </c>
      <c r="B399" s="143" t="s">
        <v>22</v>
      </c>
      <c r="C399" s="144" t="s">
        <v>23</v>
      </c>
      <c r="D399" s="145">
        <f>D402+D403+D404+D409+D413+D416</f>
        <v>66144.400000000009</v>
      </c>
      <c r="E399" s="145">
        <f t="shared" ref="E399:G399" si="195">E402+E403+E404+E409+E413+E416</f>
        <v>65918.399999999994</v>
      </c>
      <c r="F399" s="145">
        <f t="shared" si="195"/>
        <v>11710.3</v>
      </c>
      <c r="G399" s="145">
        <f t="shared" si="195"/>
        <v>11710.3</v>
      </c>
      <c r="H399" s="145">
        <f t="shared" ref="H399:I399" si="196">H402+H403+H404+H409+H413</f>
        <v>66144.400000000009</v>
      </c>
      <c r="I399" s="145">
        <f t="shared" si="196"/>
        <v>65918.399999999994</v>
      </c>
    </row>
    <row r="400" spans="1:9" ht="30" x14ac:dyDescent="0.25">
      <c r="A400" s="135">
        <v>2610</v>
      </c>
      <c r="B400" s="136"/>
      <c r="C400" s="137" t="s">
        <v>80</v>
      </c>
      <c r="D400" s="138">
        <f>D399</f>
        <v>66144.400000000009</v>
      </c>
      <c r="E400" s="138">
        <f t="shared" ref="E400" si="197">E399</f>
        <v>65918.399999999994</v>
      </c>
      <c r="F400" s="138"/>
      <c r="G400" s="138"/>
      <c r="H400" s="138">
        <f>D400</f>
        <v>66144.400000000009</v>
      </c>
      <c r="I400" s="138">
        <f>E400</f>
        <v>65918.399999999994</v>
      </c>
    </row>
    <row r="401" spans="1:9" x14ac:dyDescent="0.25">
      <c r="A401" s="82"/>
      <c r="B401" s="83"/>
      <c r="C401" s="84" t="s">
        <v>81</v>
      </c>
      <c r="D401" s="85"/>
      <c r="E401" s="85"/>
      <c r="F401" s="85"/>
      <c r="G401" s="85"/>
      <c r="H401" s="85"/>
      <c r="I401" s="85"/>
    </row>
    <row r="402" spans="1:9" x14ac:dyDescent="0.25">
      <c r="A402" s="86"/>
      <c r="B402" s="87"/>
      <c r="C402" s="58" t="s">
        <v>44</v>
      </c>
      <c r="D402" s="88">
        <v>41160.9</v>
      </c>
      <c r="E402" s="88">
        <v>41160.9</v>
      </c>
      <c r="F402" s="88"/>
      <c r="G402" s="88"/>
      <c r="H402" s="88">
        <f>D402+F402</f>
        <v>41160.9</v>
      </c>
      <c r="I402" s="88">
        <f>E402+G402</f>
        <v>41160.9</v>
      </c>
    </row>
    <row r="403" spans="1:9" x14ac:dyDescent="0.25">
      <c r="A403" s="89"/>
      <c r="B403" s="90"/>
      <c r="C403" s="58" t="s">
        <v>45</v>
      </c>
      <c r="D403" s="91">
        <v>9055.5</v>
      </c>
      <c r="E403" s="91">
        <v>9055.5</v>
      </c>
      <c r="F403" s="91"/>
      <c r="G403" s="91"/>
      <c r="H403" s="88">
        <f t="shared" ref="H403:I420" si="198">D403+F403</f>
        <v>9055.5</v>
      </c>
      <c r="I403" s="88">
        <f t="shared" si="198"/>
        <v>9055.5</v>
      </c>
    </row>
    <row r="404" spans="1:9" x14ac:dyDescent="0.25">
      <c r="A404" s="67"/>
      <c r="B404" s="68"/>
      <c r="C404" s="119" t="s">
        <v>46</v>
      </c>
      <c r="D404" s="125">
        <f>D405+D406+D407+D408</f>
        <v>9856.4000000000015</v>
      </c>
      <c r="E404" s="125">
        <f t="shared" ref="E404:I404" si="199">E405+E406+E407+E408</f>
        <v>9827.4000000000015</v>
      </c>
      <c r="F404" s="125">
        <f t="shared" si="199"/>
        <v>0</v>
      </c>
      <c r="G404" s="125">
        <f t="shared" si="199"/>
        <v>0</v>
      </c>
      <c r="H404" s="125">
        <f t="shared" si="199"/>
        <v>9856.4000000000015</v>
      </c>
      <c r="I404" s="125">
        <f t="shared" si="199"/>
        <v>9827.4000000000015</v>
      </c>
    </row>
    <row r="405" spans="1:9" ht="30" x14ac:dyDescent="0.25">
      <c r="A405" s="107"/>
      <c r="B405" s="108"/>
      <c r="C405" s="119" t="s">
        <v>47</v>
      </c>
      <c r="D405" s="130">
        <v>851.6</v>
      </c>
      <c r="E405" s="130">
        <v>851.6</v>
      </c>
      <c r="F405" s="130"/>
      <c r="G405" s="130"/>
      <c r="H405" s="125">
        <f t="shared" si="198"/>
        <v>851.6</v>
      </c>
      <c r="I405" s="125">
        <f t="shared" si="198"/>
        <v>851.6</v>
      </c>
    </row>
    <row r="406" spans="1:9" ht="30" x14ac:dyDescent="0.25">
      <c r="A406" s="61"/>
      <c r="B406" s="62"/>
      <c r="C406" s="119" t="s">
        <v>48</v>
      </c>
      <c r="D406" s="131">
        <v>4387.3999999999996</v>
      </c>
      <c r="E406" s="131">
        <v>4387.3999999999996</v>
      </c>
      <c r="F406" s="131"/>
      <c r="G406" s="131"/>
      <c r="H406" s="125">
        <f t="shared" si="198"/>
        <v>4387.3999999999996</v>
      </c>
      <c r="I406" s="125">
        <f t="shared" si="198"/>
        <v>4387.3999999999996</v>
      </c>
    </row>
    <row r="407" spans="1:9" x14ac:dyDescent="0.25">
      <c r="A407" s="61"/>
      <c r="B407" s="62"/>
      <c r="C407" s="119" t="s">
        <v>49</v>
      </c>
      <c r="D407" s="131">
        <v>147.80000000000001</v>
      </c>
      <c r="E407" s="131">
        <v>118.8</v>
      </c>
      <c r="F407" s="131"/>
      <c r="G407" s="131"/>
      <c r="H407" s="125">
        <f t="shared" si="198"/>
        <v>147.80000000000001</v>
      </c>
      <c r="I407" s="125">
        <f t="shared" si="198"/>
        <v>118.8</v>
      </c>
    </row>
    <row r="408" spans="1:9" x14ac:dyDescent="0.25">
      <c r="A408" s="61"/>
      <c r="B408" s="62"/>
      <c r="C408" s="119" t="s">
        <v>50</v>
      </c>
      <c r="D408" s="131">
        <v>4469.6000000000004</v>
      </c>
      <c r="E408" s="131">
        <v>4469.6000000000004</v>
      </c>
      <c r="F408" s="131"/>
      <c r="G408" s="131"/>
      <c r="H408" s="125">
        <f t="shared" si="198"/>
        <v>4469.6000000000004</v>
      </c>
      <c r="I408" s="125">
        <f t="shared" si="198"/>
        <v>4469.6000000000004</v>
      </c>
    </row>
    <row r="409" spans="1:9" ht="30" x14ac:dyDescent="0.25">
      <c r="A409" s="61"/>
      <c r="B409" s="62"/>
      <c r="C409" s="63" t="s">
        <v>52</v>
      </c>
      <c r="D409" s="131">
        <f>D410+D411+D412</f>
        <v>6024.2999999999993</v>
      </c>
      <c r="E409" s="131">
        <f t="shared" ref="E409:I409" si="200">E410+E411+E412</f>
        <v>5831.9</v>
      </c>
      <c r="F409" s="131">
        <f t="shared" si="200"/>
        <v>0</v>
      </c>
      <c r="G409" s="131">
        <f t="shared" si="200"/>
        <v>0</v>
      </c>
      <c r="H409" s="131">
        <f t="shared" si="200"/>
        <v>6024.2999999999993</v>
      </c>
      <c r="I409" s="131">
        <f t="shared" si="200"/>
        <v>5831.9</v>
      </c>
    </row>
    <row r="410" spans="1:9" x14ac:dyDescent="0.25">
      <c r="A410" s="61"/>
      <c r="B410" s="62"/>
      <c r="C410" s="63" t="s">
        <v>53</v>
      </c>
      <c r="D410" s="131">
        <v>4437.8999999999996</v>
      </c>
      <c r="E410" s="131">
        <v>4259.8</v>
      </c>
      <c r="F410" s="131"/>
      <c r="G410" s="131"/>
      <c r="H410" s="125">
        <f t="shared" si="198"/>
        <v>4437.8999999999996</v>
      </c>
      <c r="I410" s="125">
        <f t="shared" si="198"/>
        <v>4259.8</v>
      </c>
    </row>
    <row r="411" spans="1:9" ht="30" x14ac:dyDescent="0.25">
      <c r="A411" s="61"/>
      <c r="B411" s="62"/>
      <c r="C411" s="63" t="s">
        <v>54</v>
      </c>
      <c r="D411" s="131">
        <v>298.2</v>
      </c>
      <c r="E411" s="131">
        <v>283.89999999999998</v>
      </c>
      <c r="F411" s="131"/>
      <c r="G411" s="131"/>
      <c r="H411" s="125">
        <f t="shared" si="198"/>
        <v>298.2</v>
      </c>
      <c r="I411" s="125">
        <f t="shared" si="198"/>
        <v>283.89999999999998</v>
      </c>
    </row>
    <row r="412" spans="1:9" x14ac:dyDescent="0.25">
      <c r="A412" s="61"/>
      <c r="B412" s="62"/>
      <c r="C412" s="63" t="s">
        <v>55</v>
      </c>
      <c r="D412" s="131">
        <v>1288.2</v>
      </c>
      <c r="E412" s="131">
        <v>1288.2</v>
      </c>
      <c r="F412" s="131"/>
      <c r="G412" s="131"/>
      <c r="H412" s="125">
        <f t="shared" si="198"/>
        <v>1288.2</v>
      </c>
      <c r="I412" s="125">
        <f t="shared" si="198"/>
        <v>1288.2</v>
      </c>
    </row>
    <row r="413" spans="1:9" x14ac:dyDescent="0.25">
      <c r="A413" s="61"/>
      <c r="B413" s="62"/>
      <c r="C413" s="63" t="s">
        <v>59</v>
      </c>
      <c r="D413" s="131">
        <f>D414</f>
        <v>47.3</v>
      </c>
      <c r="E413" s="131">
        <f t="shared" ref="E413:I413" si="201">E414</f>
        <v>42.7</v>
      </c>
      <c r="F413" s="131">
        <f t="shared" si="201"/>
        <v>0</v>
      </c>
      <c r="G413" s="131">
        <f t="shared" si="201"/>
        <v>0</v>
      </c>
      <c r="H413" s="131">
        <f t="shared" si="201"/>
        <v>47.3</v>
      </c>
      <c r="I413" s="131">
        <f t="shared" si="201"/>
        <v>42.7</v>
      </c>
    </row>
    <row r="414" spans="1:9" x14ac:dyDescent="0.25">
      <c r="A414" s="61"/>
      <c r="B414" s="62"/>
      <c r="C414" s="111" t="s">
        <v>82</v>
      </c>
      <c r="D414" s="131">
        <v>47.3</v>
      </c>
      <c r="E414" s="131">
        <v>42.7</v>
      </c>
      <c r="F414" s="131"/>
      <c r="G414" s="131"/>
      <c r="H414" s="125">
        <f t="shared" ref="H414:I414" si="202">D414+F414</f>
        <v>47.3</v>
      </c>
      <c r="I414" s="125">
        <f t="shared" si="202"/>
        <v>42.7</v>
      </c>
    </row>
    <row r="415" spans="1:9" x14ac:dyDescent="0.25">
      <c r="A415" s="61"/>
      <c r="B415" s="62"/>
      <c r="C415" s="63" t="s">
        <v>60</v>
      </c>
      <c r="D415" s="131"/>
      <c r="E415" s="131"/>
      <c r="F415" s="131"/>
      <c r="G415" s="131"/>
      <c r="H415" s="125"/>
      <c r="I415" s="125"/>
    </row>
    <row r="416" spans="1:9" ht="30" x14ac:dyDescent="0.25">
      <c r="A416" s="67">
        <v>3210</v>
      </c>
      <c r="B416" s="68"/>
      <c r="C416" s="69" t="s">
        <v>83</v>
      </c>
      <c r="D416" s="125"/>
      <c r="E416" s="125"/>
      <c r="F416" s="125">
        <f>F418</f>
        <v>11710.3</v>
      </c>
      <c r="G416" s="125">
        <f>G418</f>
        <v>11710.3</v>
      </c>
      <c r="H416" s="125">
        <f>F416</f>
        <v>11710.3</v>
      </c>
      <c r="I416" s="125">
        <f>G416</f>
        <v>11710.3</v>
      </c>
    </row>
    <row r="417" spans="1:9" x14ac:dyDescent="0.25">
      <c r="A417" s="67"/>
      <c r="B417" s="68"/>
      <c r="C417" s="118" t="s">
        <v>81</v>
      </c>
      <c r="D417" s="125"/>
      <c r="E417" s="125"/>
      <c r="F417" s="125"/>
      <c r="G417" s="125"/>
      <c r="H417" s="125"/>
      <c r="I417" s="125"/>
    </row>
    <row r="418" spans="1:9" x14ac:dyDescent="0.25">
      <c r="A418" s="61"/>
      <c r="B418" s="62"/>
      <c r="C418" s="119" t="s">
        <v>62</v>
      </c>
      <c r="D418" s="131"/>
      <c r="E418" s="131"/>
      <c r="F418" s="131">
        <f>F419+F420</f>
        <v>11710.3</v>
      </c>
      <c r="G418" s="131">
        <f t="shared" ref="G418:I418" si="203">G419+G420</f>
        <v>11710.3</v>
      </c>
      <c r="H418" s="131">
        <f t="shared" si="203"/>
        <v>11710.3</v>
      </c>
      <c r="I418" s="131">
        <f t="shared" si="203"/>
        <v>11710.3</v>
      </c>
    </row>
    <row r="419" spans="1:9" ht="30" x14ac:dyDescent="0.25">
      <c r="A419" s="61"/>
      <c r="B419" s="62"/>
      <c r="C419" s="119" t="s">
        <v>63</v>
      </c>
      <c r="D419" s="132"/>
      <c r="E419" s="132"/>
      <c r="F419" s="132">
        <v>11710.3</v>
      </c>
      <c r="G419" s="132">
        <v>11710.3</v>
      </c>
      <c r="H419" s="125">
        <f t="shared" si="198"/>
        <v>11710.3</v>
      </c>
      <c r="I419" s="125">
        <f t="shared" si="198"/>
        <v>11710.3</v>
      </c>
    </row>
    <row r="420" spans="1:9" x14ac:dyDescent="0.25">
      <c r="A420" s="61"/>
      <c r="B420" s="146"/>
      <c r="C420" s="119" t="s">
        <v>64</v>
      </c>
      <c r="D420" s="147"/>
      <c r="E420" s="147"/>
      <c r="F420" s="147"/>
      <c r="G420" s="147"/>
      <c r="H420" s="125">
        <f t="shared" si="198"/>
        <v>0</v>
      </c>
      <c r="I420" s="125">
        <f t="shared" si="198"/>
        <v>0</v>
      </c>
    </row>
    <row r="421" spans="1:9" x14ac:dyDescent="0.25">
      <c r="A421" s="99">
        <v>3000</v>
      </c>
      <c r="B421" s="79" t="s">
        <v>40</v>
      </c>
      <c r="C421" s="80" t="s">
        <v>142</v>
      </c>
      <c r="D421" s="81">
        <f t="shared" ref="D421:I421" si="204">D422+D423+D424+D430+D434+D436+D438+D440+D441</f>
        <v>20651.5</v>
      </c>
      <c r="E421" s="81">
        <f t="shared" si="204"/>
        <v>20165.000000000004</v>
      </c>
      <c r="F421" s="81">
        <f t="shared" si="204"/>
        <v>131.80000000000001</v>
      </c>
      <c r="G421" s="81">
        <f t="shared" si="204"/>
        <v>129</v>
      </c>
      <c r="H421" s="81">
        <f t="shared" si="204"/>
        <v>20783.3</v>
      </c>
      <c r="I421" s="81">
        <f t="shared" si="204"/>
        <v>20294.000000000004</v>
      </c>
    </row>
    <row r="422" spans="1:9" x14ac:dyDescent="0.25">
      <c r="A422" s="102">
        <v>2111</v>
      </c>
      <c r="B422" s="68"/>
      <c r="C422" s="119" t="s">
        <v>44</v>
      </c>
      <c r="D422" s="125">
        <f t="shared" ref="D422:I423" si="205">D444+D461+D477</f>
        <v>12128.5</v>
      </c>
      <c r="E422" s="125">
        <f t="shared" si="205"/>
        <v>12128.5</v>
      </c>
      <c r="F422" s="125">
        <f t="shared" si="205"/>
        <v>0</v>
      </c>
      <c r="G422" s="125">
        <f t="shared" si="205"/>
        <v>0</v>
      </c>
      <c r="H422" s="125">
        <f t="shared" si="205"/>
        <v>12128.5</v>
      </c>
      <c r="I422" s="125">
        <f t="shared" si="205"/>
        <v>12128.5</v>
      </c>
    </row>
    <row r="423" spans="1:9" x14ac:dyDescent="0.25">
      <c r="A423" s="104">
        <v>2120</v>
      </c>
      <c r="B423" s="105"/>
      <c r="C423" s="119" t="s">
        <v>45</v>
      </c>
      <c r="D423" s="125">
        <f t="shared" si="205"/>
        <v>2668.3</v>
      </c>
      <c r="E423" s="125">
        <f t="shared" si="205"/>
        <v>2647.7999999999997</v>
      </c>
      <c r="F423" s="125">
        <f t="shared" si="205"/>
        <v>0</v>
      </c>
      <c r="G423" s="125">
        <f t="shared" si="205"/>
        <v>0</v>
      </c>
      <c r="H423" s="125">
        <f t="shared" si="205"/>
        <v>2668.3</v>
      </c>
      <c r="I423" s="125">
        <f t="shared" si="205"/>
        <v>2647.7999999999997</v>
      </c>
    </row>
    <row r="424" spans="1:9" x14ac:dyDescent="0.25">
      <c r="A424" s="135">
        <v>2200</v>
      </c>
      <c r="B424" s="136"/>
      <c r="C424" s="55" t="s">
        <v>46</v>
      </c>
      <c r="D424" s="138">
        <f>D425+D426+D427+D428+D429</f>
        <v>1568.8999999999999</v>
      </c>
      <c r="E424" s="138">
        <f t="shared" ref="E424:I424" si="206">E425+E426+E427+E428+E429</f>
        <v>1558.1</v>
      </c>
      <c r="F424" s="138">
        <f t="shared" si="206"/>
        <v>0</v>
      </c>
      <c r="G424" s="138">
        <f t="shared" si="206"/>
        <v>3.3</v>
      </c>
      <c r="H424" s="138">
        <f t="shared" si="206"/>
        <v>1568.8999999999999</v>
      </c>
      <c r="I424" s="138">
        <f t="shared" si="206"/>
        <v>1561.4</v>
      </c>
    </row>
    <row r="425" spans="1:9" ht="30" x14ac:dyDescent="0.25">
      <c r="A425" s="107">
        <v>2210</v>
      </c>
      <c r="B425" s="108"/>
      <c r="C425" s="119" t="s">
        <v>47</v>
      </c>
      <c r="D425" s="147">
        <f t="shared" ref="D425:I425" si="207">D464+D480</f>
        <v>555.20000000000005</v>
      </c>
      <c r="E425" s="147">
        <f t="shared" si="207"/>
        <v>555.1</v>
      </c>
      <c r="F425" s="147">
        <f t="shared" si="207"/>
        <v>0</v>
      </c>
      <c r="G425" s="147">
        <f t="shared" si="207"/>
        <v>3.3</v>
      </c>
      <c r="H425" s="147">
        <f t="shared" si="207"/>
        <v>555.20000000000005</v>
      </c>
      <c r="I425" s="147">
        <f t="shared" si="207"/>
        <v>558.40000000000009</v>
      </c>
    </row>
    <row r="426" spans="1:9" ht="30" x14ac:dyDescent="0.25">
      <c r="A426" s="61">
        <v>2220</v>
      </c>
      <c r="B426" s="62"/>
      <c r="C426" s="119" t="s">
        <v>48</v>
      </c>
      <c r="D426" s="147">
        <f>D481</f>
        <v>1.9</v>
      </c>
      <c r="E426" s="147">
        <f t="shared" ref="E426:I427" si="208">E481</f>
        <v>1.9</v>
      </c>
      <c r="F426" s="147">
        <f t="shared" si="208"/>
        <v>0</v>
      </c>
      <c r="G426" s="147">
        <f t="shared" si="208"/>
        <v>0</v>
      </c>
      <c r="H426" s="147">
        <f t="shared" si="208"/>
        <v>1.9</v>
      </c>
      <c r="I426" s="147">
        <f t="shared" si="208"/>
        <v>1.9</v>
      </c>
    </row>
    <row r="427" spans="1:9" x14ac:dyDescent="0.25">
      <c r="A427" s="61">
        <v>2230</v>
      </c>
      <c r="B427" s="62"/>
      <c r="C427" s="119" t="s">
        <v>49</v>
      </c>
      <c r="D427" s="147">
        <f>D482</f>
        <v>417.2</v>
      </c>
      <c r="E427" s="147">
        <f t="shared" si="208"/>
        <v>417</v>
      </c>
      <c r="F427" s="147">
        <f t="shared" si="208"/>
        <v>0</v>
      </c>
      <c r="G427" s="147">
        <f t="shared" si="208"/>
        <v>0</v>
      </c>
      <c r="H427" s="147">
        <f t="shared" si="208"/>
        <v>417.2</v>
      </c>
      <c r="I427" s="147">
        <f t="shared" si="208"/>
        <v>417</v>
      </c>
    </row>
    <row r="428" spans="1:9" x14ac:dyDescent="0.25">
      <c r="A428" s="61">
        <v>2240</v>
      </c>
      <c r="B428" s="62"/>
      <c r="C428" s="119" t="s">
        <v>50</v>
      </c>
      <c r="D428" s="147">
        <f t="shared" ref="D428:I428" si="209">D447+D465+D483</f>
        <v>335.9</v>
      </c>
      <c r="E428" s="147">
        <f t="shared" si="209"/>
        <v>325.60000000000002</v>
      </c>
      <c r="F428" s="147">
        <f t="shared" si="209"/>
        <v>0</v>
      </c>
      <c r="G428" s="147">
        <f t="shared" si="209"/>
        <v>0</v>
      </c>
      <c r="H428" s="147">
        <f t="shared" si="209"/>
        <v>335.9</v>
      </c>
      <c r="I428" s="147">
        <f t="shared" si="209"/>
        <v>325.60000000000002</v>
      </c>
    </row>
    <row r="429" spans="1:9" x14ac:dyDescent="0.25">
      <c r="A429" s="61">
        <v>2250</v>
      </c>
      <c r="B429" s="62"/>
      <c r="C429" s="119" t="s">
        <v>51</v>
      </c>
      <c r="D429" s="147">
        <f>D466</f>
        <v>258.7</v>
      </c>
      <c r="E429" s="147">
        <f t="shared" ref="E429:I429" si="210">E466</f>
        <v>258.5</v>
      </c>
      <c r="F429" s="147">
        <f t="shared" si="210"/>
        <v>0</v>
      </c>
      <c r="G429" s="147">
        <f t="shared" si="210"/>
        <v>0</v>
      </c>
      <c r="H429" s="147">
        <f t="shared" si="210"/>
        <v>258.7</v>
      </c>
      <c r="I429" s="147">
        <f t="shared" si="210"/>
        <v>258.5</v>
      </c>
    </row>
    <row r="430" spans="1:9" ht="30" x14ac:dyDescent="0.25">
      <c r="A430" s="121">
        <v>2270</v>
      </c>
      <c r="B430" s="122"/>
      <c r="C430" s="59" t="s">
        <v>52</v>
      </c>
      <c r="D430" s="153">
        <f>D431+D432+D433</f>
        <v>1293.0999999999999</v>
      </c>
      <c r="E430" s="153">
        <f t="shared" ref="E430:I430" si="211">E431+E432+E433</f>
        <v>1052.4000000000001</v>
      </c>
      <c r="F430" s="153">
        <f t="shared" si="211"/>
        <v>0</v>
      </c>
      <c r="G430" s="153">
        <f t="shared" si="211"/>
        <v>0</v>
      </c>
      <c r="H430" s="153">
        <f t="shared" si="211"/>
        <v>1293.0999999999999</v>
      </c>
      <c r="I430" s="153">
        <f t="shared" si="211"/>
        <v>1052.4000000000001</v>
      </c>
    </row>
    <row r="431" spans="1:9" x14ac:dyDescent="0.25">
      <c r="A431" s="61">
        <v>2271</v>
      </c>
      <c r="B431" s="62"/>
      <c r="C431" s="63" t="s">
        <v>53</v>
      </c>
      <c r="D431" s="131">
        <f t="shared" ref="D431:I433" si="212">D468+D485</f>
        <v>1110.7</v>
      </c>
      <c r="E431" s="131">
        <f t="shared" si="212"/>
        <v>882.40000000000009</v>
      </c>
      <c r="F431" s="131">
        <f t="shared" si="212"/>
        <v>0</v>
      </c>
      <c r="G431" s="131">
        <f t="shared" si="212"/>
        <v>0</v>
      </c>
      <c r="H431" s="131">
        <f t="shared" si="212"/>
        <v>1110.7</v>
      </c>
      <c r="I431" s="131">
        <f t="shared" si="212"/>
        <v>882.40000000000009</v>
      </c>
    </row>
    <row r="432" spans="1:9" ht="30" x14ac:dyDescent="0.25">
      <c r="A432" s="61">
        <v>2272</v>
      </c>
      <c r="B432" s="62"/>
      <c r="C432" s="63" t="s">
        <v>54</v>
      </c>
      <c r="D432" s="131">
        <f t="shared" si="212"/>
        <v>31.299999999999997</v>
      </c>
      <c r="E432" s="131">
        <f t="shared" si="212"/>
        <v>27.1</v>
      </c>
      <c r="F432" s="131">
        <f t="shared" si="212"/>
        <v>0</v>
      </c>
      <c r="G432" s="131">
        <f t="shared" si="212"/>
        <v>0</v>
      </c>
      <c r="H432" s="131">
        <f t="shared" si="212"/>
        <v>31.299999999999997</v>
      </c>
      <c r="I432" s="131">
        <f t="shared" si="212"/>
        <v>27.1</v>
      </c>
    </row>
    <row r="433" spans="1:9" x14ac:dyDescent="0.25">
      <c r="A433" s="61">
        <v>2273</v>
      </c>
      <c r="B433" s="62"/>
      <c r="C433" s="63" t="s">
        <v>55</v>
      </c>
      <c r="D433" s="131">
        <f t="shared" si="212"/>
        <v>151.1</v>
      </c>
      <c r="E433" s="131">
        <f t="shared" si="212"/>
        <v>142.89999999999998</v>
      </c>
      <c r="F433" s="131">
        <f t="shared" si="212"/>
        <v>0</v>
      </c>
      <c r="G433" s="131">
        <f t="shared" si="212"/>
        <v>0</v>
      </c>
      <c r="H433" s="131">
        <f t="shared" si="212"/>
        <v>151.1</v>
      </c>
      <c r="I433" s="131">
        <f t="shared" si="212"/>
        <v>142.89999999999998</v>
      </c>
    </row>
    <row r="434" spans="1:9" ht="45" x14ac:dyDescent="0.25">
      <c r="A434" s="121">
        <v>2280</v>
      </c>
      <c r="B434" s="122"/>
      <c r="C434" s="123" t="s">
        <v>84</v>
      </c>
      <c r="D434" s="149">
        <f>D435</f>
        <v>149</v>
      </c>
      <c r="E434" s="149">
        <f t="shared" ref="E434:I434" si="213">E435</f>
        <v>60.9</v>
      </c>
      <c r="F434" s="149">
        <f t="shared" si="213"/>
        <v>0</v>
      </c>
      <c r="G434" s="149">
        <f t="shared" si="213"/>
        <v>0</v>
      </c>
      <c r="H434" s="149">
        <f t="shared" si="213"/>
        <v>149</v>
      </c>
      <c r="I434" s="149">
        <f t="shared" si="213"/>
        <v>60.9</v>
      </c>
    </row>
    <row r="435" spans="1:9" ht="45" x14ac:dyDescent="0.25">
      <c r="A435" s="61">
        <v>2282</v>
      </c>
      <c r="B435" s="62"/>
      <c r="C435" s="63" t="s">
        <v>58</v>
      </c>
      <c r="D435" s="131">
        <f>D449+D459+D472</f>
        <v>149</v>
      </c>
      <c r="E435" s="131">
        <f t="shared" ref="E435:I435" si="214">E449+E459+E472</f>
        <v>60.9</v>
      </c>
      <c r="F435" s="131">
        <f t="shared" si="214"/>
        <v>0</v>
      </c>
      <c r="G435" s="131">
        <f t="shared" si="214"/>
        <v>0</v>
      </c>
      <c r="H435" s="131">
        <f t="shared" si="214"/>
        <v>149</v>
      </c>
      <c r="I435" s="131">
        <f t="shared" si="214"/>
        <v>60.9</v>
      </c>
    </row>
    <row r="436" spans="1:9" x14ac:dyDescent="0.25">
      <c r="A436" s="121">
        <v>2600</v>
      </c>
      <c r="B436" s="122"/>
      <c r="C436" s="123" t="s">
        <v>85</v>
      </c>
      <c r="D436" s="149">
        <f>D437</f>
        <v>675</v>
      </c>
      <c r="E436" s="149">
        <f t="shared" ref="E436:G436" si="215">E437</f>
        <v>558.9</v>
      </c>
      <c r="F436" s="149">
        <f t="shared" si="215"/>
        <v>0</v>
      </c>
      <c r="G436" s="149">
        <f t="shared" si="215"/>
        <v>0</v>
      </c>
      <c r="H436" s="138">
        <f t="shared" ref="H436:I438" si="216">D436+F436</f>
        <v>675</v>
      </c>
      <c r="I436" s="150">
        <f t="shared" si="216"/>
        <v>558.9</v>
      </c>
    </row>
    <row r="437" spans="1:9" ht="30" x14ac:dyDescent="0.25">
      <c r="A437" s="61">
        <v>2610</v>
      </c>
      <c r="B437" s="62"/>
      <c r="C437" s="63" t="s">
        <v>86</v>
      </c>
      <c r="D437" s="131">
        <f>D451+D456</f>
        <v>675</v>
      </c>
      <c r="E437" s="131">
        <f t="shared" ref="E437:I437" si="217">E451+E456</f>
        <v>558.9</v>
      </c>
      <c r="F437" s="131">
        <f t="shared" si="217"/>
        <v>0</v>
      </c>
      <c r="G437" s="131">
        <f t="shared" si="217"/>
        <v>0</v>
      </c>
      <c r="H437" s="131">
        <f t="shared" si="217"/>
        <v>675</v>
      </c>
      <c r="I437" s="131">
        <f t="shared" si="217"/>
        <v>558.9</v>
      </c>
    </row>
    <row r="438" spans="1:9" x14ac:dyDescent="0.25">
      <c r="A438" s="121">
        <v>2700</v>
      </c>
      <c r="B438" s="122"/>
      <c r="C438" s="59" t="s">
        <v>59</v>
      </c>
      <c r="D438" s="149">
        <f>D439</f>
        <v>2167.1999999999998</v>
      </c>
      <c r="E438" s="149">
        <f t="shared" ref="E438:G438" si="218">E439</f>
        <v>2158</v>
      </c>
      <c r="F438" s="149">
        <f t="shared" si="218"/>
        <v>0</v>
      </c>
      <c r="G438" s="149">
        <f t="shared" si="218"/>
        <v>0</v>
      </c>
      <c r="H438" s="138">
        <f t="shared" si="216"/>
        <v>2167.1999999999998</v>
      </c>
      <c r="I438" s="150">
        <f t="shared" si="216"/>
        <v>2158</v>
      </c>
    </row>
    <row r="439" spans="1:9" x14ac:dyDescent="0.25">
      <c r="A439" s="61">
        <v>2730</v>
      </c>
      <c r="B439" s="62"/>
      <c r="C439" s="63" t="s">
        <v>60</v>
      </c>
      <c r="D439" s="132">
        <f>D453</f>
        <v>2167.1999999999998</v>
      </c>
      <c r="E439" s="132">
        <f t="shared" ref="E439:I439" si="219">E453</f>
        <v>2158</v>
      </c>
      <c r="F439" s="132">
        <f t="shared" si="219"/>
        <v>0</v>
      </c>
      <c r="G439" s="132">
        <f t="shared" si="219"/>
        <v>0</v>
      </c>
      <c r="H439" s="132">
        <f t="shared" si="219"/>
        <v>2167.1999999999998</v>
      </c>
      <c r="I439" s="132">
        <f t="shared" si="219"/>
        <v>2158</v>
      </c>
    </row>
    <row r="440" spans="1:9" x14ac:dyDescent="0.25">
      <c r="A440" s="121">
        <v>2800</v>
      </c>
      <c r="B440" s="122"/>
      <c r="C440" s="55" t="s">
        <v>61</v>
      </c>
      <c r="D440" s="149">
        <f>D473</f>
        <v>1.5</v>
      </c>
      <c r="E440" s="149">
        <f t="shared" ref="E440:I440" si="220">E473</f>
        <v>0.4</v>
      </c>
      <c r="F440" s="149">
        <f t="shared" si="220"/>
        <v>0</v>
      </c>
      <c r="G440" s="149">
        <f t="shared" si="220"/>
        <v>0</v>
      </c>
      <c r="H440" s="149">
        <f t="shared" si="220"/>
        <v>1.5</v>
      </c>
      <c r="I440" s="149">
        <f t="shared" si="220"/>
        <v>0.4</v>
      </c>
    </row>
    <row r="441" spans="1:9" x14ac:dyDescent="0.25">
      <c r="A441" s="121">
        <v>3000</v>
      </c>
      <c r="B441" s="122"/>
      <c r="C441" s="55" t="s">
        <v>62</v>
      </c>
      <c r="D441" s="149">
        <f>D442</f>
        <v>0</v>
      </c>
      <c r="E441" s="149">
        <f>E442</f>
        <v>0</v>
      </c>
      <c r="F441" s="149">
        <f>F442</f>
        <v>131.80000000000001</v>
      </c>
      <c r="G441" s="149">
        <f t="shared" ref="G441:I441" si="221">G442</f>
        <v>125.7</v>
      </c>
      <c r="H441" s="149">
        <f t="shared" si="221"/>
        <v>131.80000000000001</v>
      </c>
      <c r="I441" s="149">
        <f t="shared" si="221"/>
        <v>125.7</v>
      </c>
    </row>
    <row r="442" spans="1:9" ht="30" x14ac:dyDescent="0.25">
      <c r="A442" s="61">
        <v>3110</v>
      </c>
      <c r="B442" s="62"/>
      <c r="C442" s="119" t="s">
        <v>63</v>
      </c>
      <c r="D442" s="131">
        <f>D475+D489</f>
        <v>0</v>
      </c>
      <c r="E442" s="131">
        <f t="shared" ref="E442:I442" si="222">E475+E489</f>
        <v>0</v>
      </c>
      <c r="F442" s="131">
        <f>F475+F489</f>
        <v>131.80000000000001</v>
      </c>
      <c r="G442" s="131">
        <f>G475+G489</f>
        <v>125.7</v>
      </c>
      <c r="H442" s="131">
        <f t="shared" si="222"/>
        <v>131.80000000000001</v>
      </c>
      <c r="I442" s="131">
        <f t="shared" si="222"/>
        <v>125.7</v>
      </c>
    </row>
    <row r="443" spans="1:9" ht="45" x14ac:dyDescent="0.25">
      <c r="A443" s="139">
        <v>9713400</v>
      </c>
      <c r="B443" s="143" t="s">
        <v>28</v>
      </c>
      <c r="C443" s="161" t="s">
        <v>29</v>
      </c>
      <c r="D443" s="162">
        <f>D444+D445+D446+D452</f>
        <v>3091.7999999999997</v>
      </c>
      <c r="E443" s="162">
        <f t="shared" ref="E443:I443" si="223">E444+E445+E446+E452</f>
        <v>3024.3</v>
      </c>
      <c r="F443" s="162">
        <f t="shared" si="223"/>
        <v>0</v>
      </c>
      <c r="G443" s="162">
        <f t="shared" si="223"/>
        <v>0</v>
      </c>
      <c r="H443" s="162">
        <f t="shared" si="223"/>
        <v>3091.7999999999997</v>
      </c>
      <c r="I443" s="162">
        <f t="shared" si="223"/>
        <v>3024.3</v>
      </c>
    </row>
    <row r="444" spans="1:9" x14ac:dyDescent="0.25">
      <c r="A444" s="86">
        <v>2111</v>
      </c>
      <c r="B444" s="87"/>
      <c r="C444" s="58" t="s">
        <v>44</v>
      </c>
      <c r="D444" s="88">
        <v>586.79999999999995</v>
      </c>
      <c r="E444" s="88">
        <v>586.79999999999995</v>
      </c>
      <c r="F444" s="88"/>
      <c r="G444" s="88"/>
      <c r="H444" s="85">
        <f>D444+F444</f>
        <v>586.79999999999995</v>
      </c>
      <c r="I444" s="100">
        <f t="shared" ref="I444:I453" si="224">E444+G444</f>
        <v>586.79999999999995</v>
      </c>
    </row>
    <row r="445" spans="1:9" x14ac:dyDescent="0.25">
      <c r="A445" s="89">
        <v>2120</v>
      </c>
      <c r="B445" s="90"/>
      <c r="C445" s="58" t="s">
        <v>45</v>
      </c>
      <c r="D445" s="91">
        <v>129.1</v>
      </c>
      <c r="E445" s="91">
        <v>129.1</v>
      </c>
      <c r="F445" s="91"/>
      <c r="G445" s="91"/>
      <c r="H445" s="85">
        <f t="shared" ref="H445:H453" si="225">D445+F445</f>
        <v>129.1</v>
      </c>
      <c r="I445" s="100">
        <f t="shared" si="224"/>
        <v>129.1</v>
      </c>
    </row>
    <row r="446" spans="1:9" x14ac:dyDescent="0.25">
      <c r="A446" s="135">
        <v>2200</v>
      </c>
      <c r="B446" s="136"/>
      <c r="C446" s="55" t="s">
        <v>46</v>
      </c>
      <c r="D446" s="138">
        <f>D447+D449+D451</f>
        <v>208.70000000000002</v>
      </c>
      <c r="E446" s="138">
        <f t="shared" ref="E446:I446" si="226">E447+E449+E451</f>
        <v>150.4</v>
      </c>
      <c r="F446" s="138">
        <f t="shared" si="226"/>
        <v>0</v>
      </c>
      <c r="G446" s="138">
        <f t="shared" si="226"/>
        <v>0</v>
      </c>
      <c r="H446" s="138">
        <f t="shared" si="226"/>
        <v>208.70000000000002</v>
      </c>
      <c r="I446" s="138">
        <f t="shared" si="226"/>
        <v>150.4</v>
      </c>
    </row>
    <row r="447" spans="1:9" x14ac:dyDescent="0.25">
      <c r="A447" s="71">
        <v>2240</v>
      </c>
      <c r="B447" s="95"/>
      <c r="C447" s="58" t="s">
        <v>50</v>
      </c>
      <c r="D447" s="96">
        <v>16.600000000000001</v>
      </c>
      <c r="E447" s="96">
        <v>14.6</v>
      </c>
      <c r="F447" s="96"/>
      <c r="G447" s="96"/>
      <c r="H447" s="85">
        <f t="shared" si="225"/>
        <v>16.600000000000001</v>
      </c>
      <c r="I447" s="100">
        <f t="shared" si="224"/>
        <v>14.6</v>
      </c>
    </row>
    <row r="448" spans="1:9" ht="45" x14ac:dyDescent="0.25">
      <c r="A448" s="121">
        <v>2280</v>
      </c>
      <c r="B448" s="122"/>
      <c r="C448" s="123" t="s">
        <v>84</v>
      </c>
      <c r="D448" s="149">
        <f>D449</f>
        <v>91.2</v>
      </c>
      <c r="E448" s="149">
        <f t="shared" ref="E448:I448" si="227">E449</f>
        <v>49.6</v>
      </c>
      <c r="F448" s="149">
        <f t="shared" si="227"/>
        <v>0</v>
      </c>
      <c r="G448" s="149">
        <f t="shared" si="227"/>
        <v>0</v>
      </c>
      <c r="H448" s="149">
        <f t="shared" si="227"/>
        <v>91.2</v>
      </c>
      <c r="I448" s="149">
        <f t="shared" si="227"/>
        <v>49.6</v>
      </c>
    </row>
    <row r="449" spans="1:9" ht="45" x14ac:dyDescent="0.25">
      <c r="A449" s="71">
        <v>2282</v>
      </c>
      <c r="B449" s="95"/>
      <c r="C449" s="60" t="s">
        <v>58</v>
      </c>
      <c r="D449" s="96">
        <v>91.2</v>
      </c>
      <c r="E449" s="96">
        <v>49.6</v>
      </c>
      <c r="F449" s="96"/>
      <c r="G449" s="96"/>
      <c r="H449" s="85">
        <f t="shared" si="225"/>
        <v>91.2</v>
      </c>
      <c r="I449" s="100">
        <f t="shared" si="224"/>
        <v>49.6</v>
      </c>
    </row>
    <row r="450" spans="1:9" x14ac:dyDescent="0.25">
      <c r="A450" s="121">
        <v>2600</v>
      </c>
      <c r="B450" s="122"/>
      <c r="C450" s="123" t="s">
        <v>85</v>
      </c>
      <c r="D450" s="149">
        <f>D451</f>
        <v>100.9</v>
      </c>
      <c r="E450" s="149">
        <f t="shared" ref="E450:H450" si="228">E451</f>
        <v>86.2</v>
      </c>
      <c r="F450" s="149">
        <f t="shared" si="228"/>
        <v>0</v>
      </c>
      <c r="G450" s="149">
        <f t="shared" si="228"/>
        <v>0</v>
      </c>
      <c r="H450" s="149">
        <f t="shared" si="228"/>
        <v>100.9</v>
      </c>
      <c r="I450" s="150">
        <f t="shared" si="224"/>
        <v>86.2</v>
      </c>
    </row>
    <row r="451" spans="1:9" ht="30" x14ac:dyDescent="0.25">
      <c r="A451" s="71">
        <v>2610</v>
      </c>
      <c r="B451" s="95"/>
      <c r="C451" s="60" t="s">
        <v>86</v>
      </c>
      <c r="D451" s="96">
        <v>100.9</v>
      </c>
      <c r="E451" s="96">
        <v>86.2</v>
      </c>
      <c r="F451" s="96"/>
      <c r="G451" s="96"/>
      <c r="H451" s="85">
        <f t="shared" si="225"/>
        <v>100.9</v>
      </c>
      <c r="I451" s="100">
        <f t="shared" si="224"/>
        <v>86.2</v>
      </c>
    </row>
    <row r="452" spans="1:9" x14ac:dyDescent="0.25">
      <c r="A452" s="121">
        <v>2700</v>
      </c>
      <c r="B452" s="122"/>
      <c r="C452" s="59" t="s">
        <v>59</v>
      </c>
      <c r="D452" s="149">
        <f>D453</f>
        <v>2167.1999999999998</v>
      </c>
      <c r="E452" s="149">
        <f t="shared" ref="E452:H452" si="229">E453</f>
        <v>2158</v>
      </c>
      <c r="F452" s="149">
        <f t="shared" si="229"/>
        <v>0</v>
      </c>
      <c r="G452" s="149">
        <f t="shared" si="229"/>
        <v>0</v>
      </c>
      <c r="H452" s="149">
        <f t="shared" si="229"/>
        <v>2167.1999999999998</v>
      </c>
      <c r="I452" s="150">
        <f t="shared" si="224"/>
        <v>2158</v>
      </c>
    </row>
    <row r="453" spans="1:9" x14ac:dyDescent="0.25">
      <c r="A453" s="71">
        <v>2730</v>
      </c>
      <c r="B453" s="95"/>
      <c r="C453" s="60" t="s">
        <v>60</v>
      </c>
      <c r="D453" s="97">
        <v>2167.1999999999998</v>
      </c>
      <c r="E453" s="97">
        <v>2158</v>
      </c>
      <c r="F453" s="97"/>
      <c r="G453" s="97"/>
      <c r="H453" s="85">
        <f t="shared" si="225"/>
        <v>2167.1999999999998</v>
      </c>
      <c r="I453" s="100">
        <f t="shared" si="224"/>
        <v>2158</v>
      </c>
    </row>
    <row r="454" spans="1:9" ht="30" x14ac:dyDescent="0.25">
      <c r="A454" s="139">
        <v>3202</v>
      </c>
      <c r="B454" s="143" t="s">
        <v>30</v>
      </c>
      <c r="C454" s="163" t="s">
        <v>31</v>
      </c>
      <c r="D454" s="162">
        <f>D456</f>
        <v>574.1</v>
      </c>
      <c r="E454" s="162">
        <f t="shared" ref="E454:I454" si="230">E456</f>
        <v>472.7</v>
      </c>
      <c r="F454" s="162"/>
      <c r="G454" s="162"/>
      <c r="H454" s="162">
        <f t="shared" si="230"/>
        <v>574.1</v>
      </c>
      <c r="I454" s="162">
        <f t="shared" si="230"/>
        <v>472.7</v>
      </c>
    </row>
    <row r="455" spans="1:9" x14ac:dyDescent="0.25">
      <c r="A455" s="121">
        <v>2600</v>
      </c>
      <c r="B455" s="152"/>
      <c r="C455" s="123" t="s">
        <v>85</v>
      </c>
      <c r="D455" s="150">
        <f>D456</f>
        <v>574.1</v>
      </c>
      <c r="E455" s="150">
        <f>E456</f>
        <v>472.7</v>
      </c>
      <c r="F455" s="150"/>
      <c r="G455" s="150"/>
      <c r="H455" s="138">
        <f>H456</f>
        <v>574.1</v>
      </c>
      <c r="I455" s="138">
        <f>I456</f>
        <v>472.7</v>
      </c>
    </row>
    <row r="456" spans="1:9" ht="30" x14ac:dyDescent="0.25">
      <c r="A456" s="71">
        <v>2610</v>
      </c>
      <c r="B456" s="72"/>
      <c r="C456" s="60" t="s">
        <v>86</v>
      </c>
      <c r="D456" s="98">
        <v>574.1</v>
      </c>
      <c r="E456" s="98">
        <v>472.7</v>
      </c>
      <c r="F456" s="98"/>
      <c r="G456" s="98"/>
      <c r="H456" s="88">
        <f t="shared" ref="H456:I459" si="231">D456</f>
        <v>574.1</v>
      </c>
      <c r="I456" s="88">
        <f t="shared" si="231"/>
        <v>472.7</v>
      </c>
    </row>
    <row r="457" spans="1:9" ht="30" x14ac:dyDescent="0.25">
      <c r="A457" s="139">
        <v>3240</v>
      </c>
      <c r="B457" s="143" t="s">
        <v>32</v>
      </c>
      <c r="C457" s="161" t="s">
        <v>33</v>
      </c>
      <c r="D457" s="162">
        <f>D459</f>
        <v>54.5</v>
      </c>
      <c r="E457" s="162">
        <f>E459</f>
        <v>8.4</v>
      </c>
      <c r="F457" s="162"/>
      <c r="G457" s="162"/>
      <c r="H457" s="145">
        <f t="shared" si="231"/>
        <v>54.5</v>
      </c>
      <c r="I457" s="145">
        <f t="shared" si="231"/>
        <v>8.4</v>
      </c>
    </row>
    <row r="458" spans="1:9" ht="45" x14ac:dyDescent="0.25">
      <c r="A458" s="121">
        <v>2280</v>
      </c>
      <c r="B458" s="152"/>
      <c r="C458" s="123" t="s">
        <v>88</v>
      </c>
      <c r="D458" s="150">
        <f>D459</f>
        <v>54.5</v>
      </c>
      <c r="E458" s="150">
        <f>E459</f>
        <v>8.4</v>
      </c>
      <c r="F458" s="150"/>
      <c r="G458" s="150"/>
      <c r="H458" s="138">
        <f t="shared" si="231"/>
        <v>54.5</v>
      </c>
      <c r="I458" s="138">
        <f t="shared" si="231"/>
        <v>8.4</v>
      </c>
    </row>
    <row r="459" spans="1:9" ht="45" x14ac:dyDescent="0.25">
      <c r="A459" s="71">
        <v>2282</v>
      </c>
      <c r="B459" s="72"/>
      <c r="C459" s="60" t="s">
        <v>58</v>
      </c>
      <c r="D459" s="98">
        <v>54.5</v>
      </c>
      <c r="E459" s="98">
        <v>8.4</v>
      </c>
      <c r="F459" s="98"/>
      <c r="G459" s="98"/>
      <c r="H459" s="88">
        <f t="shared" si="231"/>
        <v>54.5</v>
      </c>
      <c r="I459" s="88">
        <f t="shared" si="231"/>
        <v>8.4</v>
      </c>
    </row>
    <row r="460" spans="1:9" ht="60" x14ac:dyDescent="0.25">
      <c r="A460" s="139">
        <v>3104</v>
      </c>
      <c r="B460" s="143" t="s">
        <v>34</v>
      </c>
      <c r="C460" s="161" t="s">
        <v>35</v>
      </c>
      <c r="D460" s="162">
        <f t="shared" ref="D460:I460" si="232">D461+D462+D463+D467+D471+D473+D474</f>
        <v>11168.3</v>
      </c>
      <c r="E460" s="162">
        <f t="shared" si="232"/>
        <v>10999.6</v>
      </c>
      <c r="F460" s="162">
        <f t="shared" si="232"/>
        <v>116</v>
      </c>
      <c r="G460" s="162">
        <f t="shared" si="232"/>
        <v>113.2</v>
      </c>
      <c r="H460" s="162">
        <f t="shared" si="232"/>
        <v>11284.3</v>
      </c>
      <c r="I460" s="162">
        <f t="shared" si="232"/>
        <v>11112.800000000001</v>
      </c>
    </row>
    <row r="461" spans="1:9" x14ac:dyDescent="0.25">
      <c r="A461" s="86">
        <v>2111</v>
      </c>
      <c r="B461" s="87"/>
      <c r="C461" s="58" t="s">
        <v>44</v>
      </c>
      <c r="D461" s="88">
        <v>8126.8</v>
      </c>
      <c r="E461" s="88">
        <v>8126.8</v>
      </c>
      <c r="F461" s="88"/>
      <c r="G461" s="88"/>
      <c r="H461" s="88">
        <f>D461+F461</f>
        <v>8126.8</v>
      </c>
      <c r="I461" s="88">
        <f>E461+G461</f>
        <v>8126.8</v>
      </c>
    </row>
    <row r="462" spans="1:9" x14ac:dyDescent="0.25">
      <c r="A462" s="89">
        <v>2120</v>
      </c>
      <c r="B462" s="90"/>
      <c r="C462" s="58" t="s">
        <v>45</v>
      </c>
      <c r="D462" s="91">
        <v>1788</v>
      </c>
      <c r="E462" s="91">
        <v>1781.3</v>
      </c>
      <c r="F462" s="91"/>
      <c r="G462" s="91"/>
      <c r="H462" s="88">
        <f t="shared" ref="H462:I475" si="233">D462+F462</f>
        <v>1788</v>
      </c>
      <c r="I462" s="88">
        <f t="shared" si="233"/>
        <v>1781.3</v>
      </c>
    </row>
    <row r="463" spans="1:9" x14ac:dyDescent="0.25">
      <c r="A463" s="135">
        <v>2200</v>
      </c>
      <c r="B463" s="136"/>
      <c r="C463" s="55" t="s">
        <v>46</v>
      </c>
      <c r="D463" s="138">
        <f>D464+D465+D466</f>
        <v>780.09999999999991</v>
      </c>
      <c r="E463" s="138">
        <f t="shared" ref="E463:I463" si="234">E464+E465+E466</f>
        <v>773.2</v>
      </c>
      <c r="F463" s="138">
        <f t="shared" si="234"/>
        <v>0</v>
      </c>
      <c r="G463" s="138">
        <f t="shared" si="234"/>
        <v>1</v>
      </c>
      <c r="H463" s="138">
        <f t="shared" si="234"/>
        <v>780.09999999999991</v>
      </c>
      <c r="I463" s="138">
        <f t="shared" si="234"/>
        <v>774.2</v>
      </c>
    </row>
    <row r="464" spans="1:9" ht="30" x14ac:dyDescent="0.25">
      <c r="A464" s="92">
        <v>2210</v>
      </c>
      <c r="B464" s="93"/>
      <c r="C464" s="58" t="s">
        <v>47</v>
      </c>
      <c r="D464" s="94">
        <v>354.3</v>
      </c>
      <c r="E464" s="94">
        <v>354.3</v>
      </c>
      <c r="F464" s="94"/>
      <c r="G464" s="94">
        <v>1</v>
      </c>
      <c r="H464" s="88">
        <f t="shared" si="233"/>
        <v>354.3</v>
      </c>
      <c r="I464" s="88">
        <f t="shared" si="233"/>
        <v>355.3</v>
      </c>
    </row>
    <row r="465" spans="1:9" x14ac:dyDescent="0.25">
      <c r="A465" s="71">
        <v>2240</v>
      </c>
      <c r="B465" s="95"/>
      <c r="C465" s="58" t="s">
        <v>50</v>
      </c>
      <c r="D465" s="96">
        <v>167.1</v>
      </c>
      <c r="E465" s="96">
        <v>160.4</v>
      </c>
      <c r="F465" s="96"/>
      <c r="G465" s="96"/>
      <c r="H465" s="88">
        <f t="shared" si="233"/>
        <v>167.1</v>
      </c>
      <c r="I465" s="88">
        <f t="shared" si="233"/>
        <v>160.4</v>
      </c>
    </row>
    <row r="466" spans="1:9" x14ac:dyDescent="0.25">
      <c r="A466" s="71">
        <v>2250</v>
      </c>
      <c r="B466" s="95"/>
      <c r="C466" s="58" t="s">
        <v>51</v>
      </c>
      <c r="D466" s="96">
        <v>258.7</v>
      </c>
      <c r="E466" s="96">
        <v>258.5</v>
      </c>
      <c r="F466" s="96"/>
      <c r="G466" s="96"/>
      <c r="H466" s="88">
        <f t="shared" si="233"/>
        <v>258.7</v>
      </c>
      <c r="I466" s="88">
        <f t="shared" si="233"/>
        <v>258.5</v>
      </c>
    </row>
    <row r="467" spans="1:9" ht="30" x14ac:dyDescent="0.25">
      <c r="A467" s="121">
        <v>2270</v>
      </c>
      <c r="B467" s="122"/>
      <c r="C467" s="59" t="s">
        <v>52</v>
      </c>
      <c r="D467" s="149">
        <f>D468+D469+D470</f>
        <v>468.59999999999997</v>
      </c>
      <c r="E467" s="149">
        <f t="shared" ref="E467:I467" si="235">E468+E469+E470</f>
        <v>315</v>
      </c>
      <c r="F467" s="149">
        <f t="shared" si="235"/>
        <v>0</v>
      </c>
      <c r="G467" s="149">
        <f t="shared" si="235"/>
        <v>0</v>
      </c>
      <c r="H467" s="149">
        <f t="shared" si="235"/>
        <v>468.59999999999997</v>
      </c>
      <c r="I467" s="149">
        <f t="shared" si="235"/>
        <v>315</v>
      </c>
    </row>
    <row r="468" spans="1:9" x14ac:dyDescent="0.25">
      <c r="A468" s="71">
        <v>2271</v>
      </c>
      <c r="B468" s="95"/>
      <c r="C468" s="60" t="s">
        <v>53</v>
      </c>
      <c r="D468" s="96">
        <v>361</v>
      </c>
      <c r="E468" s="96">
        <v>215.8</v>
      </c>
      <c r="F468" s="96"/>
      <c r="G468" s="96"/>
      <c r="H468" s="88">
        <f t="shared" si="233"/>
        <v>361</v>
      </c>
      <c r="I468" s="88">
        <f t="shared" si="233"/>
        <v>215.8</v>
      </c>
    </row>
    <row r="469" spans="1:9" ht="30" x14ac:dyDescent="0.25">
      <c r="A469" s="71">
        <v>2272</v>
      </c>
      <c r="B469" s="95"/>
      <c r="C469" s="60" t="s">
        <v>54</v>
      </c>
      <c r="D469" s="96">
        <v>11.9</v>
      </c>
      <c r="E469" s="96">
        <v>8.6</v>
      </c>
      <c r="F469" s="96"/>
      <c r="G469" s="96"/>
      <c r="H469" s="88">
        <f t="shared" si="233"/>
        <v>11.9</v>
      </c>
      <c r="I469" s="88">
        <f t="shared" si="233"/>
        <v>8.6</v>
      </c>
    </row>
    <row r="470" spans="1:9" x14ac:dyDescent="0.25">
      <c r="A470" s="71">
        <v>2273</v>
      </c>
      <c r="B470" s="95"/>
      <c r="C470" s="60" t="s">
        <v>55</v>
      </c>
      <c r="D470" s="96">
        <v>95.7</v>
      </c>
      <c r="E470" s="96">
        <v>90.6</v>
      </c>
      <c r="F470" s="96"/>
      <c r="G470" s="96"/>
      <c r="H470" s="88">
        <f t="shared" si="233"/>
        <v>95.7</v>
      </c>
      <c r="I470" s="88">
        <f t="shared" si="233"/>
        <v>90.6</v>
      </c>
    </row>
    <row r="471" spans="1:9" ht="45" x14ac:dyDescent="0.25">
      <c r="A471" s="121">
        <v>2280</v>
      </c>
      <c r="B471" s="122"/>
      <c r="C471" s="123" t="s">
        <v>84</v>
      </c>
      <c r="D471" s="149">
        <f>D472</f>
        <v>3.3</v>
      </c>
      <c r="E471" s="149">
        <f t="shared" ref="E471:I471" si="236">E472</f>
        <v>2.9</v>
      </c>
      <c r="F471" s="149">
        <f t="shared" si="236"/>
        <v>0</v>
      </c>
      <c r="G471" s="149">
        <f t="shared" si="236"/>
        <v>0</v>
      </c>
      <c r="H471" s="149">
        <f t="shared" si="236"/>
        <v>3.3</v>
      </c>
      <c r="I471" s="149">
        <f t="shared" si="236"/>
        <v>2.9</v>
      </c>
    </row>
    <row r="472" spans="1:9" ht="45" x14ac:dyDescent="0.25">
      <c r="A472" s="71">
        <v>2282</v>
      </c>
      <c r="B472" s="95"/>
      <c r="C472" s="60" t="s">
        <v>58</v>
      </c>
      <c r="D472" s="96">
        <v>3.3</v>
      </c>
      <c r="E472" s="96">
        <v>2.9</v>
      </c>
      <c r="F472" s="96"/>
      <c r="G472" s="96"/>
      <c r="H472" s="88">
        <f t="shared" si="233"/>
        <v>3.3</v>
      </c>
      <c r="I472" s="88">
        <f t="shared" si="233"/>
        <v>2.9</v>
      </c>
    </row>
    <row r="473" spans="1:9" x14ac:dyDescent="0.25">
      <c r="A473" s="71">
        <v>2800</v>
      </c>
      <c r="B473" s="95"/>
      <c r="C473" s="58" t="s">
        <v>61</v>
      </c>
      <c r="D473" s="96">
        <v>1.5</v>
      </c>
      <c r="E473" s="96">
        <v>0.4</v>
      </c>
      <c r="F473" s="96"/>
      <c r="G473" s="96"/>
      <c r="H473" s="88">
        <f t="shared" si="233"/>
        <v>1.5</v>
      </c>
      <c r="I473" s="88">
        <f t="shared" si="233"/>
        <v>0.4</v>
      </c>
    </row>
    <row r="474" spans="1:9" x14ac:dyDescent="0.25">
      <c r="A474" s="121">
        <v>3000</v>
      </c>
      <c r="B474" s="122"/>
      <c r="C474" s="55" t="s">
        <v>62</v>
      </c>
      <c r="D474" s="149"/>
      <c r="E474" s="149"/>
      <c r="F474" s="149">
        <f>F475</f>
        <v>116</v>
      </c>
      <c r="G474" s="149">
        <f t="shared" ref="G474:I474" si="237">G475</f>
        <v>112.2</v>
      </c>
      <c r="H474" s="149">
        <f t="shared" si="237"/>
        <v>116</v>
      </c>
      <c r="I474" s="149">
        <f t="shared" si="237"/>
        <v>112.2</v>
      </c>
    </row>
    <row r="475" spans="1:9" ht="30" x14ac:dyDescent="0.25">
      <c r="A475" s="71">
        <v>3110</v>
      </c>
      <c r="B475" s="95"/>
      <c r="C475" s="58" t="s">
        <v>63</v>
      </c>
      <c r="D475" s="96"/>
      <c r="E475" s="96"/>
      <c r="F475" s="96">
        <v>116</v>
      </c>
      <c r="G475" s="96">
        <v>112.2</v>
      </c>
      <c r="H475" s="88">
        <f t="shared" si="233"/>
        <v>116</v>
      </c>
      <c r="I475" s="88">
        <f t="shared" si="233"/>
        <v>112.2</v>
      </c>
    </row>
    <row r="476" spans="1:9" ht="45" x14ac:dyDescent="0.25">
      <c r="A476" s="139">
        <v>3300</v>
      </c>
      <c r="B476" s="158" t="s">
        <v>36</v>
      </c>
      <c r="C476" s="159" t="s">
        <v>37</v>
      </c>
      <c r="D476" s="160">
        <f>D477+D478+D479+D484+D488</f>
        <v>5762.8</v>
      </c>
      <c r="E476" s="160">
        <f t="shared" ref="E476:I476" si="238">E477+E478+E479+E484+E488</f>
        <v>5660</v>
      </c>
      <c r="F476" s="160">
        <f t="shared" si="238"/>
        <v>15.8</v>
      </c>
      <c r="G476" s="160">
        <f t="shared" si="238"/>
        <v>15.8</v>
      </c>
      <c r="H476" s="160">
        <f t="shared" si="238"/>
        <v>5778.6</v>
      </c>
      <c r="I476" s="160">
        <f t="shared" si="238"/>
        <v>5675.8</v>
      </c>
    </row>
    <row r="477" spans="1:9" x14ac:dyDescent="0.25">
      <c r="A477" s="86">
        <v>2111</v>
      </c>
      <c r="B477" s="87"/>
      <c r="C477" s="58" t="s">
        <v>44</v>
      </c>
      <c r="D477" s="88">
        <v>3414.9</v>
      </c>
      <c r="E477" s="88">
        <v>3414.9</v>
      </c>
      <c r="F477" s="88"/>
      <c r="G477" s="88"/>
      <c r="H477" s="88">
        <f>D477+F477</f>
        <v>3414.9</v>
      </c>
      <c r="I477" s="88">
        <f>E477+G477</f>
        <v>3414.9</v>
      </c>
    </row>
    <row r="478" spans="1:9" x14ac:dyDescent="0.25">
      <c r="A478" s="89">
        <v>2120</v>
      </c>
      <c r="B478" s="90"/>
      <c r="C478" s="58" t="s">
        <v>45</v>
      </c>
      <c r="D478" s="91">
        <v>751.2</v>
      </c>
      <c r="E478" s="91">
        <v>737.4</v>
      </c>
      <c r="F478" s="91"/>
      <c r="G478" s="91"/>
      <c r="H478" s="88">
        <f t="shared" ref="H478:I489" si="239">D478+F478</f>
        <v>751.2</v>
      </c>
      <c r="I478" s="88">
        <f t="shared" si="239"/>
        <v>737.4</v>
      </c>
    </row>
    <row r="479" spans="1:9" x14ac:dyDescent="0.25">
      <c r="A479" s="135">
        <v>2200</v>
      </c>
      <c r="B479" s="136"/>
      <c r="C479" s="55" t="s">
        <v>46</v>
      </c>
      <c r="D479" s="138">
        <f>D480+D481+D482+D483</f>
        <v>772.2</v>
      </c>
      <c r="E479" s="138">
        <f t="shared" ref="E479:I479" si="240">E480+E481+E482+E483</f>
        <v>770.30000000000007</v>
      </c>
      <c r="F479" s="138">
        <f t="shared" si="240"/>
        <v>0</v>
      </c>
      <c r="G479" s="138">
        <f t="shared" si="240"/>
        <v>2.2999999999999998</v>
      </c>
      <c r="H479" s="138">
        <f t="shared" si="240"/>
        <v>772.2</v>
      </c>
      <c r="I479" s="138">
        <f t="shared" si="240"/>
        <v>772.6</v>
      </c>
    </row>
    <row r="480" spans="1:9" ht="30" x14ac:dyDescent="0.25">
      <c r="A480" s="92">
        <v>2210</v>
      </c>
      <c r="B480" s="93"/>
      <c r="C480" s="58" t="s">
        <v>47</v>
      </c>
      <c r="D480" s="94">
        <v>200.9</v>
      </c>
      <c r="E480" s="94">
        <v>200.8</v>
      </c>
      <c r="F480" s="94"/>
      <c r="G480" s="94">
        <v>2.2999999999999998</v>
      </c>
      <c r="H480" s="88">
        <f t="shared" si="239"/>
        <v>200.9</v>
      </c>
      <c r="I480" s="88">
        <f t="shared" si="239"/>
        <v>203.10000000000002</v>
      </c>
    </row>
    <row r="481" spans="1:9" ht="30" x14ac:dyDescent="0.25">
      <c r="A481" s="71">
        <v>2220</v>
      </c>
      <c r="B481" s="95"/>
      <c r="C481" s="58" t="s">
        <v>48</v>
      </c>
      <c r="D481" s="96">
        <v>1.9</v>
      </c>
      <c r="E481" s="96">
        <v>1.9</v>
      </c>
      <c r="F481" s="96"/>
      <c r="G481" s="96"/>
      <c r="H481" s="88">
        <f t="shared" si="239"/>
        <v>1.9</v>
      </c>
      <c r="I481" s="88">
        <f t="shared" si="239"/>
        <v>1.9</v>
      </c>
    </row>
    <row r="482" spans="1:9" x14ac:dyDescent="0.25">
      <c r="A482" s="71">
        <v>2230</v>
      </c>
      <c r="B482" s="95"/>
      <c r="C482" s="58" t="s">
        <v>49</v>
      </c>
      <c r="D482" s="96">
        <v>417.2</v>
      </c>
      <c r="E482" s="96">
        <v>417</v>
      </c>
      <c r="F482" s="96"/>
      <c r="G482" s="96"/>
      <c r="H482" s="88">
        <f t="shared" si="239"/>
        <v>417.2</v>
      </c>
      <c r="I482" s="88">
        <f t="shared" si="239"/>
        <v>417</v>
      </c>
    </row>
    <row r="483" spans="1:9" x14ac:dyDescent="0.25">
      <c r="A483" s="71">
        <v>2240</v>
      </c>
      <c r="B483" s="95"/>
      <c r="C483" s="58" t="s">
        <v>50</v>
      </c>
      <c r="D483" s="96">
        <v>152.19999999999999</v>
      </c>
      <c r="E483" s="96">
        <v>150.6</v>
      </c>
      <c r="F483" s="96"/>
      <c r="G483" s="96"/>
      <c r="H483" s="88">
        <f t="shared" si="239"/>
        <v>152.19999999999999</v>
      </c>
      <c r="I483" s="88">
        <f t="shared" si="239"/>
        <v>150.6</v>
      </c>
    </row>
    <row r="484" spans="1:9" ht="30" x14ac:dyDescent="0.25">
      <c r="A484" s="121">
        <v>2270</v>
      </c>
      <c r="B484" s="122"/>
      <c r="C484" s="59" t="s">
        <v>52</v>
      </c>
      <c r="D484" s="149">
        <f>D485+D486+D487</f>
        <v>824.5</v>
      </c>
      <c r="E484" s="149">
        <f t="shared" ref="E484:I484" si="241">E485+E486+E487</f>
        <v>737.4</v>
      </c>
      <c r="F484" s="149">
        <f t="shared" si="241"/>
        <v>0</v>
      </c>
      <c r="G484" s="149">
        <f t="shared" si="241"/>
        <v>0</v>
      </c>
      <c r="H484" s="149">
        <f t="shared" si="241"/>
        <v>824.5</v>
      </c>
      <c r="I484" s="149">
        <f t="shared" si="241"/>
        <v>737.4</v>
      </c>
    </row>
    <row r="485" spans="1:9" x14ac:dyDescent="0.25">
      <c r="A485" s="71">
        <v>2271</v>
      </c>
      <c r="B485" s="95"/>
      <c r="C485" s="60" t="s">
        <v>53</v>
      </c>
      <c r="D485" s="96">
        <v>749.7</v>
      </c>
      <c r="E485" s="96">
        <v>666.6</v>
      </c>
      <c r="F485" s="96"/>
      <c r="G485" s="96"/>
      <c r="H485" s="88">
        <f t="shared" si="239"/>
        <v>749.7</v>
      </c>
      <c r="I485" s="88">
        <f t="shared" si="239"/>
        <v>666.6</v>
      </c>
    </row>
    <row r="486" spans="1:9" ht="30" x14ac:dyDescent="0.25">
      <c r="A486" s="71">
        <v>2272</v>
      </c>
      <c r="B486" s="95"/>
      <c r="C486" s="60" t="s">
        <v>54</v>
      </c>
      <c r="D486" s="96">
        <v>19.399999999999999</v>
      </c>
      <c r="E486" s="96">
        <v>18.5</v>
      </c>
      <c r="F486" s="96"/>
      <c r="G486" s="96"/>
      <c r="H486" s="88">
        <f t="shared" si="239"/>
        <v>19.399999999999999</v>
      </c>
      <c r="I486" s="88">
        <f t="shared" si="239"/>
        <v>18.5</v>
      </c>
    </row>
    <row r="487" spans="1:9" x14ac:dyDescent="0.25">
      <c r="A487" s="71">
        <v>2273</v>
      </c>
      <c r="B487" s="95"/>
      <c r="C487" s="60" t="s">
        <v>55</v>
      </c>
      <c r="D487" s="96">
        <v>55.4</v>
      </c>
      <c r="E487" s="96">
        <v>52.3</v>
      </c>
      <c r="F487" s="96"/>
      <c r="G487" s="96"/>
      <c r="H487" s="88">
        <f t="shared" si="239"/>
        <v>55.4</v>
      </c>
      <c r="I487" s="88">
        <f t="shared" si="239"/>
        <v>52.3</v>
      </c>
    </row>
    <row r="488" spans="1:9" x14ac:dyDescent="0.25">
      <c r="A488" s="121">
        <v>3000</v>
      </c>
      <c r="B488" s="122"/>
      <c r="C488" s="55" t="s">
        <v>62</v>
      </c>
      <c r="D488" s="149"/>
      <c r="E488" s="149"/>
      <c r="F488" s="149">
        <f>F489</f>
        <v>15.8</v>
      </c>
      <c r="G488" s="149">
        <f>G489</f>
        <v>13.5</v>
      </c>
      <c r="H488" s="149">
        <f>H489</f>
        <v>15.8</v>
      </c>
      <c r="I488" s="149">
        <f>I489</f>
        <v>13.5</v>
      </c>
    </row>
    <row r="489" spans="1:9" ht="30" x14ac:dyDescent="0.25">
      <c r="A489" s="71">
        <v>3110</v>
      </c>
      <c r="B489" s="95"/>
      <c r="C489" s="58" t="s">
        <v>63</v>
      </c>
      <c r="D489" s="96"/>
      <c r="E489" s="96"/>
      <c r="F489" s="96">
        <v>15.8</v>
      </c>
      <c r="G489" s="96">
        <v>13.5</v>
      </c>
      <c r="H489" s="88">
        <f t="shared" si="239"/>
        <v>15.8</v>
      </c>
      <c r="I489" s="88">
        <f t="shared" si="239"/>
        <v>13.5</v>
      </c>
    </row>
    <row r="490" spans="1:9" x14ac:dyDescent="0.25">
      <c r="A490" s="99">
        <v>3000</v>
      </c>
      <c r="B490" s="79" t="s">
        <v>40</v>
      </c>
      <c r="C490" s="80" t="s">
        <v>143</v>
      </c>
      <c r="D490" s="101">
        <f t="shared" ref="D490:I490" si="242">D491+D492+D493+D500+D501</f>
        <v>5944.3</v>
      </c>
      <c r="E490" s="101">
        <f t="shared" si="242"/>
        <v>5493.4</v>
      </c>
      <c r="F490" s="101">
        <f>F491+F492+F493+F500+F501</f>
        <v>1080.0999999999999</v>
      </c>
      <c r="G490" s="101">
        <f t="shared" si="242"/>
        <v>659.9</v>
      </c>
      <c r="H490" s="101">
        <f t="shared" si="242"/>
        <v>7024.4000000000005</v>
      </c>
      <c r="I490" s="101">
        <f t="shared" si="242"/>
        <v>6153.2999999999993</v>
      </c>
    </row>
    <row r="491" spans="1:9" x14ac:dyDescent="0.25">
      <c r="A491" s="102">
        <v>2111</v>
      </c>
      <c r="B491" s="68"/>
      <c r="C491" s="103" t="s">
        <v>91</v>
      </c>
      <c r="D491" s="45">
        <f>D505+D523</f>
        <v>3787.6000000000004</v>
      </c>
      <c r="E491" s="45">
        <f t="shared" ref="E491:I491" si="243">E505+E523</f>
        <v>3739.3</v>
      </c>
      <c r="F491" s="45">
        <f t="shared" si="243"/>
        <v>330</v>
      </c>
      <c r="G491" s="45">
        <f t="shared" si="243"/>
        <v>174.7</v>
      </c>
      <c r="H491" s="45">
        <f t="shared" si="243"/>
        <v>4117.6000000000004</v>
      </c>
      <c r="I491" s="45">
        <f t="shared" si="243"/>
        <v>3914</v>
      </c>
    </row>
    <row r="492" spans="1:9" x14ac:dyDescent="0.25">
      <c r="A492" s="104">
        <v>2120</v>
      </c>
      <c r="B492" s="105"/>
      <c r="C492" s="106" t="s">
        <v>92</v>
      </c>
      <c r="D492" s="45">
        <f>D506+D524</f>
        <v>833.30000000000007</v>
      </c>
      <c r="E492" s="45">
        <f t="shared" ref="E492:I492" si="244">E506+E524</f>
        <v>833.30000000000007</v>
      </c>
      <c r="F492" s="45">
        <f t="shared" si="244"/>
        <v>115</v>
      </c>
      <c r="G492" s="45">
        <f t="shared" si="244"/>
        <v>31.1</v>
      </c>
      <c r="H492" s="45">
        <f t="shared" si="244"/>
        <v>948.30000000000007</v>
      </c>
      <c r="I492" s="45">
        <f t="shared" si="244"/>
        <v>864.40000000000009</v>
      </c>
    </row>
    <row r="493" spans="1:9" x14ac:dyDescent="0.25">
      <c r="A493" s="135">
        <v>2200</v>
      </c>
      <c r="B493" s="136"/>
      <c r="C493" s="154" t="s">
        <v>93</v>
      </c>
      <c r="D493" s="155">
        <f>D494+D495+D496</f>
        <v>1276.5</v>
      </c>
      <c r="E493" s="155">
        <f t="shared" ref="E493:I493" si="245">E494+E495+E496</f>
        <v>873.90000000000009</v>
      </c>
      <c r="F493" s="155">
        <f t="shared" si="245"/>
        <v>155</v>
      </c>
      <c r="G493" s="155">
        <f t="shared" si="245"/>
        <v>17</v>
      </c>
      <c r="H493" s="155">
        <f t="shared" si="245"/>
        <v>1431.5</v>
      </c>
      <c r="I493" s="155">
        <f t="shared" si="245"/>
        <v>890.90000000000009</v>
      </c>
    </row>
    <row r="494" spans="1:9" ht="30" x14ac:dyDescent="0.25">
      <c r="A494" s="107">
        <v>2210</v>
      </c>
      <c r="B494" s="108"/>
      <c r="C494" s="109" t="s">
        <v>94</v>
      </c>
      <c r="D494" s="110">
        <f>D508+D520+D526+D537</f>
        <v>211.8</v>
      </c>
      <c r="E494" s="110">
        <f t="shared" ref="E494:I494" si="246">E508+E520+E526+E537</f>
        <v>167.10000000000002</v>
      </c>
      <c r="F494" s="110">
        <f t="shared" si="246"/>
        <v>55</v>
      </c>
      <c r="G494" s="110">
        <f t="shared" si="246"/>
        <v>17</v>
      </c>
      <c r="H494" s="110">
        <f t="shared" si="246"/>
        <v>266.8</v>
      </c>
      <c r="I494" s="110">
        <f t="shared" si="246"/>
        <v>184.10000000000002</v>
      </c>
    </row>
    <row r="495" spans="1:9" x14ac:dyDescent="0.25">
      <c r="A495" s="61">
        <v>2240</v>
      </c>
      <c r="B495" s="62"/>
      <c r="C495" s="111" t="s">
        <v>95</v>
      </c>
      <c r="D495" s="110">
        <f>D509+D521+D527+D538</f>
        <v>217.5</v>
      </c>
      <c r="E495" s="110">
        <f t="shared" ref="E495:I495" si="247">E509+E521+E527+E538</f>
        <v>182.70000000000002</v>
      </c>
      <c r="F495" s="110">
        <f t="shared" si="247"/>
        <v>0</v>
      </c>
      <c r="G495" s="110">
        <f t="shared" si="247"/>
        <v>0</v>
      </c>
      <c r="H495" s="110">
        <f t="shared" si="247"/>
        <v>217.5</v>
      </c>
      <c r="I495" s="110">
        <f t="shared" si="247"/>
        <v>182.70000000000002</v>
      </c>
    </row>
    <row r="496" spans="1:9" ht="30" x14ac:dyDescent="0.25">
      <c r="A496" s="121">
        <v>2270</v>
      </c>
      <c r="B496" s="122"/>
      <c r="C496" s="123" t="s">
        <v>96</v>
      </c>
      <c r="D496" s="156">
        <f>D497+D498+D499</f>
        <v>847.2</v>
      </c>
      <c r="E496" s="156">
        <f t="shared" ref="E496:I496" si="248">E497+E498+E499</f>
        <v>524.1</v>
      </c>
      <c r="F496" s="156">
        <f t="shared" si="248"/>
        <v>100</v>
      </c>
      <c r="G496" s="156">
        <f t="shared" si="248"/>
        <v>0</v>
      </c>
      <c r="H496" s="156">
        <f t="shared" si="248"/>
        <v>947.2</v>
      </c>
      <c r="I496" s="156">
        <f t="shared" si="248"/>
        <v>524.1</v>
      </c>
    </row>
    <row r="497" spans="1:9" x14ac:dyDescent="0.25">
      <c r="A497" s="61">
        <v>2271</v>
      </c>
      <c r="B497" s="62"/>
      <c r="C497" s="111" t="s">
        <v>97</v>
      </c>
      <c r="D497" s="112">
        <f>D511+D529</f>
        <v>660.8</v>
      </c>
      <c r="E497" s="112">
        <f t="shared" ref="E497:I497" si="249">E511+E529</f>
        <v>367.5</v>
      </c>
      <c r="F497" s="112">
        <f t="shared" si="249"/>
        <v>100</v>
      </c>
      <c r="G497" s="112">
        <f t="shared" si="249"/>
        <v>0</v>
      </c>
      <c r="H497" s="112">
        <f t="shared" si="249"/>
        <v>760.8</v>
      </c>
      <c r="I497" s="112">
        <f t="shared" si="249"/>
        <v>367.5</v>
      </c>
    </row>
    <row r="498" spans="1:9" ht="30" x14ac:dyDescent="0.25">
      <c r="A498" s="61">
        <v>2272</v>
      </c>
      <c r="B498" s="62"/>
      <c r="C498" s="111" t="s">
        <v>98</v>
      </c>
      <c r="D498" s="112">
        <f>D512+D530</f>
        <v>34.699999999999996</v>
      </c>
      <c r="E498" s="112">
        <f t="shared" ref="E498:I499" si="250">E512+E530</f>
        <v>34.1</v>
      </c>
      <c r="F498" s="112">
        <f t="shared" si="250"/>
        <v>0</v>
      </c>
      <c r="G498" s="112">
        <f t="shared" si="250"/>
        <v>0</v>
      </c>
      <c r="H498" s="112">
        <f t="shared" si="250"/>
        <v>34.699999999999996</v>
      </c>
      <c r="I498" s="112">
        <f t="shared" si="250"/>
        <v>34.1</v>
      </c>
    </row>
    <row r="499" spans="1:9" x14ac:dyDescent="0.25">
      <c r="A499" s="61">
        <v>2273</v>
      </c>
      <c r="B499" s="62"/>
      <c r="C499" s="111" t="s">
        <v>99</v>
      </c>
      <c r="D499" s="112">
        <f>D513+D531</f>
        <v>151.69999999999999</v>
      </c>
      <c r="E499" s="112">
        <f t="shared" si="250"/>
        <v>122.5</v>
      </c>
      <c r="F499" s="112">
        <f t="shared" si="250"/>
        <v>0</v>
      </c>
      <c r="G499" s="112">
        <f t="shared" si="250"/>
        <v>0</v>
      </c>
      <c r="H499" s="112">
        <f t="shared" si="250"/>
        <v>151.69999999999999</v>
      </c>
      <c r="I499" s="112">
        <f t="shared" si="250"/>
        <v>122.5</v>
      </c>
    </row>
    <row r="500" spans="1:9" x14ac:dyDescent="0.25">
      <c r="A500" s="121">
        <v>2800</v>
      </c>
      <c r="B500" s="122"/>
      <c r="C500" s="123" t="s">
        <v>103</v>
      </c>
      <c r="D500" s="156">
        <f>D514</f>
        <v>46.9</v>
      </c>
      <c r="E500" s="156">
        <f t="shared" ref="E500:I500" si="251">E514</f>
        <v>46.9</v>
      </c>
      <c r="F500" s="156">
        <f t="shared" si="251"/>
        <v>0</v>
      </c>
      <c r="G500" s="156">
        <f t="shared" si="251"/>
        <v>0</v>
      </c>
      <c r="H500" s="156">
        <f t="shared" si="251"/>
        <v>46.9</v>
      </c>
      <c r="I500" s="156">
        <f t="shared" si="251"/>
        <v>46.9</v>
      </c>
    </row>
    <row r="501" spans="1:9" x14ac:dyDescent="0.25">
      <c r="A501" s="121">
        <v>3000</v>
      </c>
      <c r="B501" s="122"/>
      <c r="C501" s="123" t="s">
        <v>62</v>
      </c>
      <c r="D501" s="156">
        <f>D502+D503</f>
        <v>0</v>
      </c>
      <c r="E501" s="156">
        <f t="shared" ref="E501:I501" si="252">E502+E503</f>
        <v>0</v>
      </c>
      <c r="F501" s="156">
        <f t="shared" si="252"/>
        <v>480.1</v>
      </c>
      <c r="G501" s="156">
        <f t="shared" si="252"/>
        <v>437.1</v>
      </c>
      <c r="H501" s="156">
        <f t="shared" si="252"/>
        <v>480.1</v>
      </c>
      <c r="I501" s="156">
        <f t="shared" si="252"/>
        <v>437.1</v>
      </c>
    </row>
    <row r="502" spans="1:9" ht="30" x14ac:dyDescent="0.25">
      <c r="A502" s="61">
        <v>3110</v>
      </c>
      <c r="B502" s="62"/>
      <c r="C502" s="111" t="s">
        <v>63</v>
      </c>
      <c r="D502" s="112">
        <f>D533</f>
        <v>0</v>
      </c>
      <c r="E502" s="112">
        <f t="shared" ref="E502:I502" si="253">E533</f>
        <v>0</v>
      </c>
      <c r="F502" s="112">
        <f t="shared" si="253"/>
        <v>160</v>
      </c>
      <c r="G502" s="112">
        <f t="shared" si="253"/>
        <v>152</v>
      </c>
      <c r="H502" s="112">
        <f t="shared" si="253"/>
        <v>160</v>
      </c>
      <c r="I502" s="112">
        <f t="shared" si="253"/>
        <v>152</v>
      </c>
    </row>
    <row r="503" spans="1:9" x14ac:dyDescent="0.25">
      <c r="A503" s="61">
        <v>3132</v>
      </c>
      <c r="B503" s="62"/>
      <c r="C503" s="113" t="s">
        <v>104</v>
      </c>
      <c r="D503" s="114">
        <f>D517</f>
        <v>0</v>
      </c>
      <c r="E503" s="114">
        <f t="shared" ref="E503:I503" si="254">E517</f>
        <v>0</v>
      </c>
      <c r="F503" s="114">
        <f t="shared" si="254"/>
        <v>320.10000000000002</v>
      </c>
      <c r="G503" s="114">
        <f t="shared" si="254"/>
        <v>285.10000000000002</v>
      </c>
      <c r="H503" s="114">
        <f t="shared" si="254"/>
        <v>320.10000000000002</v>
      </c>
      <c r="I503" s="114">
        <f t="shared" si="254"/>
        <v>285.10000000000002</v>
      </c>
    </row>
    <row r="504" spans="1:9" ht="30" x14ac:dyDescent="0.25">
      <c r="A504" s="139">
        <v>3131</v>
      </c>
      <c r="B504" s="140" t="s">
        <v>123</v>
      </c>
      <c r="C504" s="141" t="s">
        <v>124</v>
      </c>
      <c r="D504" s="157">
        <f>D505+D506+D507+D515+D514</f>
        <v>1811.0000000000002</v>
      </c>
      <c r="E504" s="157">
        <f>E505+E506+E507+E515+E514</f>
        <v>1678.5000000000002</v>
      </c>
      <c r="F504" s="157">
        <f>F505+F506+F507+F515</f>
        <v>320.10000000000002</v>
      </c>
      <c r="G504" s="157">
        <f>G505+G506+G507+G515</f>
        <v>285.10000000000002</v>
      </c>
      <c r="H504" s="157">
        <f>H505+H506+H507+H515</f>
        <v>2131.1000000000004</v>
      </c>
      <c r="I504" s="157">
        <f>I505+I506+I507+I515+I514</f>
        <v>1963.6000000000004</v>
      </c>
    </row>
    <row r="505" spans="1:9" x14ac:dyDescent="0.25">
      <c r="A505" s="102">
        <v>2111</v>
      </c>
      <c r="B505" s="68"/>
      <c r="C505" s="103" t="s">
        <v>91</v>
      </c>
      <c r="D505" s="45">
        <v>1239.2</v>
      </c>
      <c r="E505" s="45">
        <v>1239.2</v>
      </c>
      <c r="F505" s="45"/>
      <c r="G505" s="45"/>
      <c r="H505" s="45">
        <f>D505</f>
        <v>1239.2</v>
      </c>
      <c r="I505" s="45">
        <f>E505</f>
        <v>1239.2</v>
      </c>
    </row>
    <row r="506" spans="1:9" x14ac:dyDescent="0.25">
      <c r="A506" s="104">
        <v>2120</v>
      </c>
      <c r="B506" s="105"/>
      <c r="C506" s="106" t="s">
        <v>92</v>
      </c>
      <c r="D506" s="45">
        <v>272.60000000000002</v>
      </c>
      <c r="E506" s="45">
        <v>272.60000000000002</v>
      </c>
      <c r="F506" s="45"/>
      <c r="G506" s="45"/>
      <c r="H506" s="45">
        <f>D506</f>
        <v>272.60000000000002</v>
      </c>
      <c r="I506" s="45">
        <f>E506</f>
        <v>272.60000000000002</v>
      </c>
    </row>
    <row r="507" spans="1:9" x14ac:dyDescent="0.25">
      <c r="A507" s="67">
        <v>2200</v>
      </c>
      <c r="B507" s="68"/>
      <c r="C507" s="103" t="s">
        <v>93</v>
      </c>
      <c r="D507" s="45">
        <f>D508+D509+D510</f>
        <v>252.3</v>
      </c>
      <c r="E507" s="45">
        <f>E508+E509+E510</f>
        <v>119.80000000000001</v>
      </c>
      <c r="F507" s="45">
        <f>F508+F509+F510+F514</f>
        <v>0</v>
      </c>
      <c r="G507" s="45">
        <f>G508+G509+G510+G514</f>
        <v>0</v>
      </c>
      <c r="H507" s="45">
        <f>H508+H509+H510+H514</f>
        <v>299.2</v>
      </c>
      <c r="I507" s="45">
        <f>I508+I509+I510</f>
        <v>119.80000000000001</v>
      </c>
    </row>
    <row r="508" spans="1:9" ht="30" x14ac:dyDescent="0.25">
      <c r="A508" s="107">
        <v>2210</v>
      </c>
      <c r="B508" s="108"/>
      <c r="C508" s="109" t="s">
        <v>94</v>
      </c>
      <c r="D508" s="110">
        <v>45.7</v>
      </c>
      <c r="E508" s="110">
        <v>30.2</v>
      </c>
      <c r="F508" s="110"/>
      <c r="G508" s="110"/>
      <c r="H508" s="110">
        <f>D508</f>
        <v>45.7</v>
      </c>
      <c r="I508" s="110">
        <f>E508+G508</f>
        <v>30.2</v>
      </c>
    </row>
    <row r="509" spans="1:9" x14ac:dyDescent="0.25">
      <c r="A509" s="61">
        <v>2240</v>
      </c>
      <c r="B509" s="62"/>
      <c r="C509" s="111" t="s">
        <v>95</v>
      </c>
      <c r="D509" s="110">
        <v>54.3</v>
      </c>
      <c r="E509" s="110">
        <v>34.700000000000003</v>
      </c>
      <c r="F509" s="110"/>
      <c r="G509" s="110"/>
      <c r="H509" s="110">
        <f>D509</f>
        <v>54.3</v>
      </c>
      <c r="I509" s="110">
        <f>E509</f>
        <v>34.700000000000003</v>
      </c>
    </row>
    <row r="510" spans="1:9" ht="30" x14ac:dyDescent="0.25">
      <c r="A510" s="61">
        <v>2270</v>
      </c>
      <c r="B510" s="62"/>
      <c r="C510" s="111" t="s">
        <v>96</v>
      </c>
      <c r="D510" s="112">
        <f>D511+D512+D513</f>
        <v>152.30000000000001</v>
      </c>
      <c r="E510" s="112">
        <f t="shared" ref="E510:I510" si="255">E511+E512+E513</f>
        <v>54.900000000000006</v>
      </c>
      <c r="F510" s="112">
        <f t="shared" si="255"/>
        <v>0</v>
      </c>
      <c r="G510" s="112">
        <f t="shared" si="255"/>
        <v>0</v>
      </c>
      <c r="H510" s="112">
        <f t="shared" si="255"/>
        <v>152.30000000000001</v>
      </c>
      <c r="I510" s="112">
        <f t="shared" si="255"/>
        <v>54.900000000000006</v>
      </c>
    </row>
    <row r="511" spans="1:9" x14ac:dyDescent="0.25">
      <c r="A511" s="61">
        <v>2271</v>
      </c>
      <c r="B511" s="62"/>
      <c r="C511" s="111" t="s">
        <v>97</v>
      </c>
      <c r="D511" s="112">
        <v>132.30000000000001</v>
      </c>
      <c r="E511" s="112">
        <v>41.7</v>
      </c>
      <c r="F511" s="112"/>
      <c r="G511" s="112"/>
      <c r="H511" s="112">
        <f>D511</f>
        <v>132.30000000000001</v>
      </c>
      <c r="I511" s="112">
        <f>E511+G511</f>
        <v>41.7</v>
      </c>
    </row>
    <row r="512" spans="1:9" ht="30" x14ac:dyDescent="0.25">
      <c r="A512" s="61">
        <v>2272</v>
      </c>
      <c r="B512" s="62"/>
      <c r="C512" s="111" t="s">
        <v>98</v>
      </c>
      <c r="D512" s="112">
        <v>1.8</v>
      </c>
      <c r="E512" s="188">
        <v>1.2</v>
      </c>
      <c r="F512" s="112"/>
      <c r="G512" s="112"/>
      <c r="H512" s="112">
        <f t="shared" ref="H512:H513" si="256">D512</f>
        <v>1.8</v>
      </c>
      <c r="I512" s="112">
        <f t="shared" ref="I512:I513" si="257">E512</f>
        <v>1.2</v>
      </c>
    </row>
    <row r="513" spans="1:9" x14ac:dyDescent="0.25">
      <c r="A513" s="61">
        <v>2273</v>
      </c>
      <c r="B513" s="62"/>
      <c r="C513" s="111" t="s">
        <v>99</v>
      </c>
      <c r="D513" s="112">
        <v>18.2</v>
      </c>
      <c r="E513" s="112">
        <v>12</v>
      </c>
      <c r="F513" s="112"/>
      <c r="G513" s="112"/>
      <c r="H513" s="112">
        <f t="shared" si="256"/>
        <v>18.2</v>
      </c>
      <c r="I513" s="112">
        <f t="shared" si="257"/>
        <v>12</v>
      </c>
    </row>
    <row r="514" spans="1:9" x14ac:dyDescent="0.25">
      <c r="A514" s="61">
        <v>2800</v>
      </c>
      <c r="B514" s="62"/>
      <c r="C514" s="111" t="s">
        <v>103</v>
      </c>
      <c r="D514" s="112">
        <v>46.9</v>
      </c>
      <c r="E514" s="112">
        <v>46.9</v>
      </c>
      <c r="F514" s="112"/>
      <c r="G514" s="112"/>
      <c r="H514" s="112">
        <f>D514+F514</f>
        <v>46.9</v>
      </c>
      <c r="I514" s="112">
        <f>E514+G514</f>
        <v>46.9</v>
      </c>
    </row>
    <row r="515" spans="1:9" x14ac:dyDescent="0.25">
      <c r="A515" s="61">
        <v>3000</v>
      </c>
      <c r="B515" s="62"/>
      <c r="C515" s="111" t="s">
        <v>62</v>
      </c>
      <c r="D515" s="112">
        <f>D516</f>
        <v>0</v>
      </c>
      <c r="E515" s="112">
        <f t="shared" ref="E515" si="258">E516</f>
        <v>0</v>
      </c>
      <c r="F515" s="112">
        <f>F516+F517</f>
        <v>320.10000000000002</v>
      </c>
      <c r="G515" s="112">
        <f t="shared" ref="G515:I515" si="259">G516+G517</f>
        <v>285.10000000000002</v>
      </c>
      <c r="H515" s="112">
        <f t="shared" si="259"/>
        <v>320.10000000000002</v>
      </c>
      <c r="I515" s="112">
        <f t="shared" si="259"/>
        <v>285.10000000000002</v>
      </c>
    </row>
    <row r="516" spans="1:9" ht="30" x14ac:dyDescent="0.25">
      <c r="A516" s="61">
        <v>3110</v>
      </c>
      <c r="B516" s="62"/>
      <c r="C516" s="111" t="s">
        <v>63</v>
      </c>
      <c r="D516" s="112">
        <v>0</v>
      </c>
      <c r="E516" s="112">
        <v>0</v>
      </c>
      <c r="F516" s="112"/>
      <c r="G516" s="112"/>
      <c r="H516" s="112">
        <f>F516</f>
        <v>0</v>
      </c>
      <c r="I516" s="112">
        <f>G516</f>
        <v>0</v>
      </c>
    </row>
    <row r="517" spans="1:9" x14ac:dyDescent="0.25">
      <c r="A517" s="61">
        <v>3132</v>
      </c>
      <c r="B517" s="62"/>
      <c r="C517" s="113" t="s">
        <v>104</v>
      </c>
      <c r="D517" s="114">
        <f>D554</f>
        <v>0</v>
      </c>
      <c r="E517" s="114">
        <f t="shared" ref="E517" si="260">E554</f>
        <v>0</v>
      </c>
      <c r="F517" s="114">
        <v>320.10000000000002</v>
      </c>
      <c r="G517" s="114">
        <v>285.10000000000002</v>
      </c>
      <c r="H517" s="112">
        <f>D517+F517</f>
        <v>320.10000000000002</v>
      </c>
      <c r="I517" s="114">
        <f>G517</f>
        <v>285.10000000000002</v>
      </c>
    </row>
    <row r="518" spans="1:9" ht="30" x14ac:dyDescent="0.25">
      <c r="A518" s="139">
        <v>3134</v>
      </c>
      <c r="B518" s="140" t="s">
        <v>125</v>
      </c>
      <c r="C518" s="141" t="s">
        <v>126</v>
      </c>
      <c r="D518" s="157">
        <f>D519</f>
        <v>112.1</v>
      </c>
      <c r="E518" s="157">
        <f t="shared" ref="E518:I518" si="261">E519</f>
        <v>84.4</v>
      </c>
      <c r="F518" s="157">
        <f t="shared" si="261"/>
        <v>0</v>
      </c>
      <c r="G518" s="157">
        <f t="shared" si="261"/>
        <v>0</v>
      </c>
      <c r="H518" s="157">
        <f t="shared" si="261"/>
        <v>112.1</v>
      </c>
      <c r="I518" s="157">
        <f t="shared" si="261"/>
        <v>84.4</v>
      </c>
    </row>
    <row r="519" spans="1:9" x14ac:dyDescent="0.25">
      <c r="A519" s="135">
        <v>2200</v>
      </c>
      <c r="B519" s="136"/>
      <c r="C519" s="154" t="s">
        <v>93</v>
      </c>
      <c r="D519" s="155">
        <f>D520+D521</f>
        <v>112.1</v>
      </c>
      <c r="E519" s="155">
        <f t="shared" ref="E519:I519" si="262">E520+E521</f>
        <v>84.4</v>
      </c>
      <c r="F519" s="155">
        <f t="shared" si="262"/>
        <v>0</v>
      </c>
      <c r="G519" s="155">
        <f t="shared" si="262"/>
        <v>0</v>
      </c>
      <c r="H519" s="155">
        <f t="shared" si="262"/>
        <v>112.1</v>
      </c>
      <c r="I519" s="155">
        <f t="shared" si="262"/>
        <v>84.4</v>
      </c>
    </row>
    <row r="520" spans="1:9" ht="30" x14ac:dyDescent="0.25">
      <c r="A520" s="107">
        <v>2210</v>
      </c>
      <c r="B520" s="108"/>
      <c r="C520" s="109" t="s">
        <v>94</v>
      </c>
      <c r="D520" s="110">
        <v>86.8</v>
      </c>
      <c r="E520" s="110">
        <v>72.5</v>
      </c>
      <c r="F520" s="110"/>
      <c r="G520" s="110"/>
      <c r="H520" s="110">
        <f>D520</f>
        <v>86.8</v>
      </c>
      <c r="I520" s="110">
        <f>E520+G520</f>
        <v>72.5</v>
      </c>
    </row>
    <row r="521" spans="1:9" x14ac:dyDescent="0.25">
      <c r="A521" s="61">
        <v>2240</v>
      </c>
      <c r="B521" s="62"/>
      <c r="C521" s="111" t="s">
        <v>95</v>
      </c>
      <c r="D521" s="110">
        <v>25.3</v>
      </c>
      <c r="E521" s="110">
        <v>11.9</v>
      </c>
      <c r="F521" s="110"/>
      <c r="G521" s="110"/>
      <c r="H521" s="110">
        <f>D521</f>
        <v>25.3</v>
      </c>
      <c r="I521" s="110">
        <f>E521</f>
        <v>11.9</v>
      </c>
    </row>
    <row r="522" spans="1:9" ht="30" x14ac:dyDescent="0.25">
      <c r="A522" s="139">
        <v>3142</v>
      </c>
      <c r="B522" s="140" t="s">
        <v>127</v>
      </c>
      <c r="C522" s="141" t="s">
        <v>128</v>
      </c>
      <c r="D522" s="157">
        <f>D523+D524+D525</f>
        <v>3963.9000000000005</v>
      </c>
      <c r="E522" s="157">
        <f>E523+E524+E525</f>
        <v>3674.5</v>
      </c>
      <c r="F522" s="157">
        <f>F523+F524+F525+F532</f>
        <v>760</v>
      </c>
      <c r="G522" s="157">
        <f t="shared" ref="G522:I522" si="263">G523+G524+G525+G532</f>
        <v>374.79999999999995</v>
      </c>
      <c r="H522" s="157">
        <f t="shared" si="263"/>
        <v>4723.9000000000005</v>
      </c>
      <c r="I522" s="157">
        <f t="shared" si="263"/>
        <v>4049.3</v>
      </c>
    </row>
    <row r="523" spans="1:9" x14ac:dyDescent="0.25">
      <c r="A523" s="102">
        <v>2111</v>
      </c>
      <c r="B523" s="68"/>
      <c r="C523" s="103" t="s">
        <v>91</v>
      </c>
      <c r="D523" s="45">
        <v>2548.4</v>
      </c>
      <c r="E523" s="45">
        <v>2500.1</v>
      </c>
      <c r="F523" s="45">
        <v>330</v>
      </c>
      <c r="G523" s="45">
        <v>174.7</v>
      </c>
      <c r="H523" s="45">
        <f>D523+F523</f>
        <v>2878.4</v>
      </c>
      <c r="I523" s="45">
        <f>E523+G523</f>
        <v>2674.7999999999997</v>
      </c>
    </row>
    <row r="524" spans="1:9" x14ac:dyDescent="0.25">
      <c r="A524" s="104">
        <v>2120</v>
      </c>
      <c r="B524" s="105"/>
      <c r="C524" s="106" t="s">
        <v>92</v>
      </c>
      <c r="D524" s="45">
        <v>560.70000000000005</v>
      </c>
      <c r="E524" s="45">
        <v>560.70000000000005</v>
      </c>
      <c r="F524" s="45">
        <v>115</v>
      </c>
      <c r="G524" s="45">
        <v>31.1</v>
      </c>
      <c r="H524" s="45">
        <f>D524+F524</f>
        <v>675.7</v>
      </c>
      <c r="I524" s="45">
        <f>E524+G524</f>
        <v>591.80000000000007</v>
      </c>
    </row>
    <row r="525" spans="1:9" x14ac:dyDescent="0.25">
      <c r="A525" s="135">
        <v>2200</v>
      </c>
      <c r="B525" s="136"/>
      <c r="C525" s="154" t="s">
        <v>93</v>
      </c>
      <c r="D525" s="155">
        <f>D526+D527+D528</f>
        <v>854.8</v>
      </c>
      <c r="E525" s="155">
        <f t="shared" ref="E525:I525" si="264">E526+E527+E528</f>
        <v>613.70000000000005</v>
      </c>
      <c r="F525" s="155">
        <f t="shared" si="264"/>
        <v>155</v>
      </c>
      <c r="G525" s="155">
        <f t="shared" si="264"/>
        <v>17</v>
      </c>
      <c r="H525" s="155">
        <f t="shared" si="264"/>
        <v>1009.8</v>
      </c>
      <c r="I525" s="155">
        <f t="shared" si="264"/>
        <v>630.70000000000005</v>
      </c>
    </row>
    <row r="526" spans="1:9" ht="30" x14ac:dyDescent="0.25">
      <c r="A526" s="107">
        <v>2210</v>
      </c>
      <c r="B526" s="108"/>
      <c r="C526" s="109" t="s">
        <v>94</v>
      </c>
      <c r="D526" s="110">
        <v>25.8</v>
      </c>
      <c r="E526" s="110">
        <v>12.2</v>
      </c>
      <c r="F526" s="110">
        <v>55</v>
      </c>
      <c r="G526" s="110">
        <v>17</v>
      </c>
      <c r="H526" s="110">
        <f>D526+F526</f>
        <v>80.8</v>
      </c>
      <c r="I526" s="110">
        <f>E526+G526</f>
        <v>29.2</v>
      </c>
    </row>
    <row r="527" spans="1:9" x14ac:dyDescent="0.25">
      <c r="A527" s="61">
        <v>2240</v>
      </c>
      <c r="B527" s="62"/>
      <c r="C527" s="111" t="s">
        <v>95</v>
      </c>
      <c r="D527" s="110">
        <v>134.1</v>
      </c>
      <c r="E527" s="110">
        <v>132.30000000000001</v>
      </c>
      <c r="F527" s="110"/>
      <c r="G527" s="110"/>
      <c r="H527" s="110">
        <f>D527+F527</f>
        <v>134.1</v>
      </c>
      <c r="I527" s="110">
        <f>E527+G527</f>
        <v>132.30000000000001</v>
      </c>
    </row>
    <row r="528" spans="1:9" ht="30" x14ac:dyDescent="0.25">
      <c r="A528" s="121">
        <v>2270</v>
      </c>
      <c r="B528" s="122"/>
      <c r="C528" s="123" t="s">
        <v>96</v>
      </c>
      <c r="D528" s="156">
        <f>D529+D530+D531</f>
        <v>694.9</v>
      </c>
      <c r="E528" s="156">
        <f>E529+E530+E531</f>
        <v>469.2</v>
      </c>
      <c r="F528" s="156">
        <f t="shared" ref="F528:I528" si="265">F529+F530+F531</f>
        <v>100</v>
      </c>
      <c r="G528" s="156">
        <f t="shared" si="265"/>
        <v>0</v>
      </c>
      <c r="H528" s="156">
        <f t="shared" si="265"/>
        <v>794.9</v>
      </c>
      <c r="I528" s="156">
        <f t="shared" si="265"/>
        <v>469.2</v>
      </c>
    </row>
    <row r="529" spans="1:9" x14ac:dyDescent="0.25">
      <c r="A529" s="61">
        <v>2271</v>
      </c>
      <c r="B529" s="62"/>
      <c r="C529" s="111" t="s">
        <v>97</v>
      </c>
      <c r="D529" s="112">
        <v>528.5</v>
      </c>
      <c r="E529" s="112">
        <v>325.8</v>
      </c>
      <c r="F529" s="112">
        <v>100</v>
      </c>
      <c r="G529" s="112"/>
      <c r="H529" s="112">
        <f>D529+F529</f>
        <v>628.5</v>
      </c>
      <c r="I529" s="112">
        <f>E529+G529</f>
        <v>325.8</v>
      </c>
    </row>
    <row r="530" spans="1:9" ht="30" x14ac:dyDescent="0.25">
      <c r="A530" s="61">
        <v>2272</v>
      </c>
      <c r="B530" s="62"/>
      <c r="C530" s="111" t="s">
        <v>98</v>
      </c>
      <c r="D530" s="112">
        <v>32.9</v>
      </c>
      <c r="E530" s="112">
        <v>32.9</v>
      </c>
      <c r="F530" s="112"/>
      <c r="G530" s="112"/>
      <c r="H530" s="112">
        <f t="shared" ref="H530:H531" si="266">D530+F530</f>
        <v>32.9</v>
      </c>
      <c r="I530" s="112">
        <f t="shared" ref="I530:I531" si="267">E530+G530</f>
        <v>32.9</v>
      </c>
    </row>
    <row r="531" spans="1:9" x14ac:dyDescent="0.25">
      <c r="A531" s="61">
        <v>2273</v>
      </c>
      <c r="B531" s="62"/>
      <c r="C531" s="111" t="s">
        <v>99</v>
      </c>
      <c r="D531" s="112">
        <v>133.5</v>
      </c>
      <c r="E531" s="112">
        <v>110.5</v>
      </c>
      <c r="F531" s="112"/>
      <c r="G531" s="112"/>
      <c r="H531" s="112">
        <f t="shared" si="266"/>
        <v>133.5</v>
      </c>
      <c r="I531" s="112">
        <f t="shared" si="267"/>
        <v>110.5</v>
      </c>
    </row>
    <row r="532" spans="1:9" x14ac:dyDescent="0.25">
      <c r="A532" s="121">
        <v>3000</v>
      </c>
      <c r="B532" s="122"/>
      <c r="C532" s="123" t="s">
        <v>62</v>
      </c>
      <c r="D532" s="156">
        <f>D533</f>
        <v>0</v>
      </c>
      <c r="E532" s="156">
        <f t="shared" ref="E532:F532" si="268">E533</f>
        <v>0</v>
      </c>
      <c r="F532" s="156">
        <f t="shared" si="268"/>
        <v>160</v>
      </c>
      <c r="G532" s="156">
        <f>G533+G534</f>
        <v>152</v>
      </c>
      <c r="H532" s="156">
        <f t="shared" ref="H532:I532" si="269">H533+H534</f>
        <v>160</v>
      </c>
      <c r="I532" s="156">
        <f t="shared" si="269"/>
        <v>152</v>
      </c>
    </row>
    <row r="533" spans="1:9" ht="30" x14ac:dyDescent="0.25">
      <c r="A533" s="61">
        <v>3110</v>
      </c>
      <c r="B533" s="62"/>
      <c r="C533" s="111" t="s">
        <v>63</v>
      </c>
      <c r="D533" s="112"/>
      <c r="E533" s="112"/>
      <c r="F533" s="112">
        <v>160</v>
      </c>
      <c r="G533" s="112">
        <v>152</v>
      </c>
      <c r="H533" s="112">
        <f>F533</f>
        <v>160</v>
      </c>
      <c r="I533" s="112">
        <f>G533</f>
        <v>152</v>
      </c>
    </row>
    <row r="534" spans="1:9" x14ac:dyDescent="0.25">
      <c r="A534" s="61">
        <v>3132</v>
      </c>
      <c r="B534" s="62"/>
      <c r="C534" s="111" t="s">
        <v>104</v>
      </c>
      <c r="D534" s="112"/>
      <c r="E534" s="112"/>
      <c r="F534" s="112"/>
      <c r="G534" s="112"/>
      <c r="H534" s="112">
        <f>F534</f>
        <v>0</v>
      </c>
      <c r="I534" s="112">
        <f>G534</f>
        <v>0</v>
      </c>
    </row>
    <row r="535" spans="1:9" ht="30" x14ac:dyDescent="0.25">
      <c r="A535" s="139">
        <v>3143</v>
      </c>
      <c r="B535" s="140" t="s">
        <v>129</v>
      </c>
      <c r="C535" s="141" t="s">
        <v>130</v>
      </c>
      <c r="D535" s="157">
        <f>D536</f>
        <v>57.3</v>
      </c>
      <c r="E535" s="157">
        <f t="shared" ref="E535" si="270">E536</f>
        <v>56</v>
      </c>
      <c r="F535" s="157">
        <f t="shared" ref="F535" si="271">F536</f>
        <v>0</v>
      </c>
      <c r="G535" s="157">
        <f t="shared" ref="G535" si="272">G536</f>
        <v>0</v>
      </c>
      <c r="H535" s="157">
        <f t="shared" ref="H535" si="273">H536</f>
        <v>57.3</v>
      </c>
      <c r="I535" s="157">
        <f t="shared" ref="I535" si="274">I536</f>
        <v>56</v>
      </c>
    </row>
    <row r="536" spans="1:9" x14ac:dyDescent="0.25">
      <c r="A536" s="135">
        <v>2200</v>
      </c>
      <c r="B536" s="136"/>
      <c r="C536" s="154" t="s">
        <v>93</v>
      </c>
      <c r="D536" s="155">
        <f>D537+D538</f>
        <v>57.3</v>
      </c>
      <c r="E536" s="155">
        <f t="shared" ref="E536" si="275">E537+E538</f>
        <v>56</v>
      </c>
      <c r="F536" s="155">
        <f t="shared" ref="F536" si="276">F537+F538</f>
        <v>0</v>
      </c>
      <c r="G536" s="155">
        <f t="shared" ref="G536" si="277">G537+G538</f>
        <v>0</v>
      </c>
      <c r="H536" s="155">
        <f t="shared" ref="H536" si="278">H537+H538</f>
        <v>57.3</v>
      </c>
      <c r="I536" s="155">
        <f t="shared" ref="I536" si="279">I537+I538</f>
        <v>56</v>
      </c>
    </row>
    <row r="537" spans="1:9" ht="30" x14ac:dyDescent="0.25">
      <c r="A537" s="107">
        <v>2210</v>
      </c>
      <c r="B537" s="108"/>
      <c r="C537" s="109" t="s">
        <v>94</v>
      </c>
      <c r="D537" s="110">
        <v>53.5</v>
      </c>
      <c r="E537" s="110">
        <v>52.2</v>
      </c>
      <c r="F537" s="110"/>
      <c r="G537" s="110"/>
      <c r="H537" s="110">
        <f>D537</f>
        <v>53.5</v>
      </c>
      <c r="I537" s="110">
        <f>E537+G537</f>
        <v>52.2</v>
      </c>
    </row>
    <row r="538" spans="1:9" x14ac:dyDescent="0.25">
      <c r="A538" s="61">
        <v>2240</v>
      </c>
      <c r="B538" s="62"/>
      <c r="C538" s="111" t="s">
        <v>95</v>
      </c>
      <c r="D538" s="110">
        <v>3.8</v>
      </c>
      <c r="E538" s="110">
        <v>3.8</v>
      </c>
      <c r="F538" s="110"/>
      <c r="G538" s="110"/>
      <c r="H538" s="110">
        <f>D538</f>
        <v>3.8</v>
      </c>
      <c r="I538" s="110">
        <f>E538</f>
        <v>3.8</v>
      </c>
    </row>
    <row r="539" spans="1:9" x14ac:dyDescent="0.25">
      <c r="A539" s="99">
        <v>4000</v>
      </c>
      <c r="B539" s="79" t="s">
        <v>90</v>
      </c>
      <c r="C539" s="80" t="s">
        <v>144</v>
      </c>
      <c r="D539" s="101">
        <f>D540+D541+D542+D553</f>
        <v>37058.9</v>
      </c>
      <c r="E539" s="101">
        <f t="shared" ref="E539:I539" si="280">E540+E541+E542+E553</f>
        <v>36324.800000000003</v>
      </c>
      <c r="F539" s="101">
        <f t="shared" si="280"/>
        <v>4189.7999999999993</v>
      </c>
      <c r="G539" s="101">
        <f t="shared" si="280"/>
        <v>3677.8</v>
      </c>
      <c r="H539" s="101">
        <f t="shared" si="280"/>
        <v>41248.699999999997</v>
      </c>
      <c r="I539" s="101">
        <f t="shared" si="280"/>
        <v>40002.6</v>
      </c>
    </row>
    <row r="540" spans="1:9" x14ac:dyDescent="0.25">
      <c r="A540" s="102">
        <v>2111</v>
      </c>
      <c r="B540" s="68"/>
      <c r="C540" s="103" t="s">
        <v>91</v>
      </c>
      <c r="D540" s="45">
        <f>D560+D575+D591+D605</f>
        <v>26663.3</v>
      </c>
      <c r="E540" s="45">
        <f t="shared" ref="E540:G541" si="281">E560+E575+E591+E605</f>
        <v>26663.3</v>
      </c>
      <c r="F540" s="45">
        <f>F575+F591</f>
        <v>2030.3</v>
      </c>
      <c r="G540" s="45">
        <f t="shared" si="281"/>
        <v>1716.3000000000002</v>
      </c>
      <c r="H540" s="45">
        <f>D540+F540</f>
        <v>28693.599999999999</v>
      </c>
      <c r="I540" s="45">
        <f>E540+G540</f>
        <v>28379.599999999999</v>
      </c>
    </row>
    <row r="541" spans="1:9" x14ac:dyDescent="0.25">
      <c r="A541" s="104">
        <v>2120</v>
      </c>
      <c r="B541" s="105"/>
      <c r="C541" s="106" t="s">
        <v>92</v>
      </c>
      <c r="D541" s="45">
        <f>D561+D576+D592+D606</f>
        <v>5866</v>
      </c>
      <c r="E541" s="45">
        <f t="shared" si="281"/>
        <v>5805.2</v>
      </c>
      <c r="F541" s="45">
        <f>F576+F592</f>
        <v>736.90000000000009</v>
      </c>
      <c r="G541" s="45">
        <f t="shared" si="281"/>
        <v>378.6</v>
      </c>
      <c r="H541" s="45">
        <f>D541+F541</f>
        <v>6602.9</v>
      </c>
      <c r="I541" s="45">
        <f>E541+G541</f>
        <v>6183.8</v>
      </c>
    </row>
    <row r="542" spans="1:9" x14ac:dyDescent="0.25">
      <c r="A542" s="135">
        <v>2200</v>
      </c>
      <c r="B542" s="136"/>
      <c r="C542" s="154" t="s">
        <v>93</v>
      </c>
      <c r="D542" s="155">
        <f>D543+D544+D545+D550+D552</f>
        <v>4529.6000000000004</v>
      </c>
      <c r="E542" s="155">
        <f t="shared" ref="E542:I542" si="282">E543+E544+E545+E550+E552</f>
        <v>3856.3</v>
      </c>
      <c r="F542" s="155">
        <f t="shared" si="282"/>
        <v>1.1000000000000001</v>
      </c>
      <c r="G542" s="155">
        <f t="shared" si="282"/>
        <v>127.4</v>
      </c>
      <c r="H542" s="155">
        <f t="shared" si="282"/>
        <v>4530.7000000000007</v>
      </c>
      <c r="I542" s="155">
        <f t="shared" si="282"/>
        <v>3983.7</v>
      </c>
    </row>
    <row r="543" spans="1:9" ht="30" x14ac:dyDescent="0.25">
      <c r="A543" s="107">
        <v>2210</v>
      </c>
      <c r="B543" s="108"/>
      <c r="C543" s="109" t="s">
        <v>94</v>
      </c>
      <c r="D543" s="110">
        <f>D563+D578+D594+D608</f>
        <v>826.80000000000007</v>
      </c>
      <c r="E543" s="110">
        <f t="shared" ref="E543:I544" si="283">E563+E578+E594+E608</f>
        <v>826.80000000000007</v>
      </c>
      <c r="F543" s="110">
        <f t="shared" si="283"/>
        <v>1.1000000000000001</v>
      </c>
      <c r="G543" s="110">
        <f t="shared" si="283"/>
        <v>45.4</v>
      </c>
      <c r="H543" s="110">
        <f>D543+F543</f>
        <v>827.90000000000009</v>
      </c>
      <c r="I543" s="110">
        <f t="shared" si="283"/>
        <v>872.2</v>
      </c>
    </row>
    <row r="544" spans="1:9" x14ac:dyDescent="0.25">
      <c r="A544" s="61">
        <v>2240</v>
      </c>
      <c r="B544" s="62"/>
      <c r="C544" s="111" t="s">
        <v>95</v>
      </c>
      <c r="D544" s="110">
        <f>D564+D579+D595+D609</f>
        <v>855.2</v>
      </c>
      <c r="E544" s="110">
        <f t="shared" si="283"/>
        <v>848</v>
      </c>
      <c r="F544" s="110">
        <f t="shared" si="283"/>
        <v>0</v>
      </c>
      <c r="G544" s="110">
        <f t="shared" si="283"/>
        <v>8.8000000000000007</v>
      </c>
      <c r="H544" s="110">
        <f>D544+F544</f>
        <v>855.2</v>
      </c>
      <c r="I544" s="110">
        <f t="shared" si="283"/>
        <v>856.8</v>
      </c>
    </row>
    <row r="545" spans="1:9" ht="30" x14ac:dyDescent="0.25">
      <c r="A545" s="121">
        <v>2270</v>
      </c>
      <c r="B545" s="122"/>
      <c r="C545" s="123" t="s">
        <v>96</v>
      </c>
      <c r="D545" s="156">
        <f>D546+D547+D548+D549</f>
        <v>2504.5</v>
      </c>
      <c r="E545" s="156">
        <f t="shared" ref="E545:G545" si="284">E546+E547+E548+E549</f>
        <v>1838.6999999999998</v>
      </c>
      <c r="F545" s="156">
        <f t="shared" si="284"/>
        <v>0</v>
      </c>
      <c r="G545" s="156">
        <f t="shared" si="284"/>
        <v>0.4</v>
      </c>
      <c r="H545" s="156">
        <f>H546+H547+H548+H549</f>
        <v>2504.5</v>
      </c>
      <c r="I545" s="156">
        <f>I546+I547+I548+I549</f>
        <v>1839.1</v>
      </c>
    </row>
    <row r="546" spans="1:9" x14ac:dyDescent="0.25">
      <c r="A546" s="61">
        <v>2271</v>
      </c>
      <c r="B546" s="62"/>
      <c r="C546" s="111" t="s">
        <v>97</v>
      </c>
      <c r="D546" s="112">
        <f>D566+D581+D597+D611</f>
        <v>2140.8999999999996</v>
      </c>
      <c r="E546" s="112">
        <f t="shared" ref="E546:G546" si="285">E566+E581+E597+E611</f>
        <v>1556.3</v>
      </c>
      <c r="F546" s="112">
        <f t="shared" si="285"/>
        <v>0</v>
      </c>
      <c r="G546" s="112">
        <f t="shared" si="285"/>
        <v>0.4</v>
      </c>
      <c r="H546" s="112">
        <f>D546+F546</f>
        <v>2140.8999999999996</v>
      </c>
      <c r="I546" s="112">
        <f>E546+G546</f>
        <v>1556.7</v>
      </c>
    </row>
    <row r="547" spans="1:9" ht="30" x14ac:dyDescent="0.25">
      <c r="A547" s="61">
        <v>2272</v>
      </c>
      <c r="B547" s="62"/>
      <c r="C547" s="111" t="s">
        <v>98</v>
      </c>
      <c r="D547" s="112">
        <f t="shared" ref="D547:G548" si="286">D567+D582+D598+D612</f>
        <v>35.400000000000006</v>
      </c>
      <c r="E547" s="112">
        <f t="shared" si="286"/>
        <v>17.399999999999999</v>
      </c>
      <c r="F547" s="112">
        <f t="shared" si="286"/>
        <v>0</v>
      </c>
      <c r="G547" s="112">
        <f t="shared" si="286"/>
        <v>0</v>
      </c>
      <c r="H547" s="112">
        <f t="shared" ref="H547:I549" si="287">D547+F547</f>
        <v>35.400000000000006</v>
      </c>
      <c r="I547" s="112">
        <f t="shared" si="287"/>
        <v>17.399999999999999</v>
      </c>
    </row>
    <row r="548" spans="1:9" x14ac:dyDescent="0.25">
      <c r="A548" s="61">
        <v>2273</v>
      </c>
      <c r="B548" s="62"/>
      <c r="C548" s="111" t="s">
        <v>99</v>
      </c>
      <c r="D548" s="112">
        <f t="shared" si="286"/>
        <v>284.40000000000003</v>
      </c>
      <c r="E548" s="112">
        <f t="shared" si="286"/>
        <v>245.89999999999998</v>
      </c>
      <c r="F548" s="112">
        <f t="shared" si="286"/>
        <v>0</v>
      </c>
      <c r="G548" s="112">
        <f t="shared" si="286"/>
        <v>0</v>
      </c>
      <c r="H548" s="112">
        <f t="shared" si="287"/>
        <v>284.40000000000003</v>
      </c>
      <c r="I548" s="112">
        <f t="shared" si="287"/>
        <v>245.89999999999998</v>
      </c>
    </row>
    <row r="549" spans="1:9" x14ac:dyDescent="0.25">
      <c r="A549" s="61">
        <v>2274</v>
      </c>
      <c r="B549" s="62"/>
      <c r="C549" s="111" t="s">
        <v>100</v>
      </c>
      <c r="D549" s="112">
        <f>D569</f>
        <v>43.8</v>
      </c>
      <c r="E549" s="112">
        <f t="shared" ref="E549:G549" si="288">E569</f>
        <v>19.100000000000001</v>
      </c>
      <c r="F549" s="112">
        <f t="shared" si="288"/>
        <v>0</v>
      </c>
      <c r="G549" s="112">
        <f t="shared" si="288"/>
        <v>0</v>
      </c>
      <c r="H549" s="112">
        <f t="shared" si="287"/>
        <v>43.8</v>
      </c>
      <c r="I549" s="112">
        <f t="shared" si="287"/>
        <v>19.100000000000001</v>
      </c>
    </row>
    <row r="550" spans="1:9" ht="30" x14ac:dyDescent="0.25">
      <c r="A550" s="121">
        <v>2280</v>
      </c>
      <c r="B550" s="122"/>
      <c r="C550" s="123" t="s">
        <v>101</v>
      </c>
      <c r="D550" s="156">
        <f>D551</f>
        <v>343.1</v>
      </c>
      <c r="E550" s="156">
        <f t="shared" ref="E550:I550" si="289">E551</f>
        <v>342.80000000000007</v>
      </c>
      <c r="F550" s="156">
        <f t="shared" si="289"/>
        <v>0</v>
      </c>
      <c r="G550" s="156">
        <f t="shared" si="289"/>
        <v>2.6</v>
      </c>
      <c r="H550" s="156">
        <f t="shared" si="289"/>
        <v>343.1</v>
      </c>
      <c r="I550" s="156">
        <f t="shared" si="289"/>
        <v>345.40000000000009</v>
      </c>
    </row>
    <row r="551" spans="1:9" ht="45" x14ac:dyDescent="0.25">
      <c r="A551" s="61">
        <v>2282</v>
      </c>
      <c r="B551" s="62"/>
      <c r="C551" s="111" t="s">
        <v>102</v>
      </c>
      <c r="D551" s="112">
        <f>D558+D571+D585+D601</f>
        <v>343.1</v>
      </c>
      <c r="E551" s="112">
        <f t="shared" ref="E551:G551" si="290">E558+E571+E585+E601</f>
        <v>342.80000000000007</v>
      </c>
      <c r="F551" s="112">
        <f t="shared" si="290"/>
        <v>0</v>
      </c>
      <c r="G551" s="112">
        <f t="shared" si="290"/>
        <v>2.6</v>
      </c>
      <c r="H551" s="112">
        <f>D551+F551</f>
        <v>343.1</v>
      </c>
      <c r="I551" s="112">
        <f>E551+G551</f>
        <v>345.40000000000009</v>
      </c>
    </row>
    <row r="552" spans="1:9" x14ac:dyDescent="0.25">
      <c r="A552" s="121">
        <v>2800</v>
      </c>
      <c r="B552" s="122"/>
      <c r="C552" s="123" t="s">
        <v>103</v>
      </c>
      <c r="D552" s="156"/>
      <c r="E552" s="156"/>
      <c r="F552" s="156"/>
      <c r="G552" s="156">
        <v>70.2</v>
      </c>
      <c r="H552" s="156">
        <f>D552+F552</f>
        <v>0</v>
      </c>
      <c r="I552" s="156">
        <f>E552+G552</f>
        <v>70.2</v>
      </c>
    </row>
    <row r="553" spans="1:9" x14ac:dyDescent="0.25">
      <c r="A553" s="121">
        <v>3000</v>
      </c>
      <c r="B553" s="122"/>
      <c r="C553" s="123" t="s">
        <v>62</v>
      </c>
      <c r="D553" s="156">
        <f>D554+D555</f>
        <v>0</v>
      </c>
      <c r="E553" s="156">
        <f t="shared" ref="E553:I553" si="291">E554+E555</f>
        <v>0</v>
      </c>
      <c r="F553" s="156">
        <f t="shared" si="291"/>
        <v>1421.5</v>
      </c>
      <c r="G553" s="156">
        <f t="shared" si="291"/>
        <v>1455.4999999999998</v>
      </c>
      <c r="H553" s="156">
        <f t="shared" si="291"/>
        <v>1421.5</v>
      </c>
      <c r="I553" s="156">
        <f t="shared" si="291"/>
        <v>1455.4999999999998</v>
      </c>
    </row>
    <row r="554" spans="1:9" ht="30" x14ac:dyDescent="0.25">
      <c r="A554" s="61">
        <v>3110</v>
      </c>
      <c r="B554" s="62"/>
      <c r="C554" s="111" t="s">
        <v>63</v>
      </c>
      <c r="D554" s="112">
        <f>D573+D588+D603</f>
        <v>0</v>
      </c>
      <c r="E554" s="112">
        <f t="shared" ref="E554:I554" si="292">E573+E588+E603</f>
        <v>0</v>
      </c>
      <c r="F554" s="112">
        <f t="shared" si="292"/>
        <v>1421.5</v>
      </c>
      <c r="G554" s="112">
        <f t="shared" si="292"/>
        <v>1432.1999999999998</v>
      </c>
      <c r="H554" s="112">
        <f>D554+F554</f>
        <v>1421.5</v>
      </c>
      <c r="I554" s="112">
        <f t="shared" si="292"/>
        <v>1432.1999999999998</v>
      </c>
    </row>
    <row r="555" spans="1:9" x14ac:dyDescent="0.25">
      <c r="A555" s="61">
        <v>3132</v>
      </c>
      <c r="B555" s="62"/>
      <c r="C555" s="113" t="s">
        <v>104</v>
      </c>
      <c r="D555" s="114">
        <f>D589</f>
        <v>0</v>
      </c>
      <c r="E555" s="114">
        <f t="shared" ref="E555:I555" si="293">E589</f>
        <v>0</v>
      </c>
      <c r="F555" s="114">
        <f t="shared" si="293"/>
        <v>0</v>
      </c>
      <c r="G555" s="114">
        <f t="shared" si="293"/>
        <v>23.3</v>
      </c>
      <c r="H555" s="112">
        <f>D555+F555</f>
        <v>0</v>
      </c>
      <c r="I555" s="114">
        <f t="shared" si="293"/>
        <v>23.3</v>
      </c>
    </row>
    <row r="556" spans="1:9" ht="30" x14ac:dyDescent="0.25">
      <c r="A556" s="139">
        <v>4030</v>
      </c>
      <c r="B556" s="140" t="s">
        <v>105</v>
      </c>
      <c r="C556" s="141" t="s">
        <v>106</v>
      </c>
      <c r="D556" s="157">
        <f>D557</f>
        <v>336.6</v>
      </c>
      <c r="E556" s="157">
        <f t="shared" ref="E556:I557" si="294">E557</f>
        <v>336.6</v>
      </c>
      <c r="F556" s="157">
        <f t="shared" si="294"/>
        <v>0</v>
      </c>
      <c r="G556" s="157">
        <f t="shared" si="294"/>
        <v>0</v>
      </c>
      <c r="H556" s="157">
        <f t="shared" si="294"/>
        <v>336.6</v>
      </c>
      <c r="I556" s="157">
        <f t="shared" si="294"/>
        <v>336.6</v>
      </c>
    </row>
    <row r="557" spans="1:9" ht="30" x14ac:dyDescent="0.25">
      <c r="A557" s="121">
        <v>2280</v>
      </c>
      <c r="B557" s="122"/>
      <c r="C557" s="123" t="s">
        <v>101</v>
      </c>
      <c r="D557" s="156">
        <f>D558</f>
        <v>336.6</v>
      </c>
      <c r="E557" s="156">
        <f t="shared" si="294"/>
        <v>336.6</v>
      </c>
      <c r="F557" s="156">
        <f t="shared" si="294"/>
        <v>0</v>
      </c>
      <c r="G557" s="156">
        <f t="shared" si="294"/>
        <v>0</v>
      </c>
      <c r="H557" s="156">
        <f t="shared" si="294"/>
        <v>336.6</v>
      </c>
      <c r="I557" s="156">
        <f t="shared" si="294"/>
        <v>336.6</v>
      </c>
    </row>
    <row r="558" spans="1:9" ht="45" x14ac:dyDescent="0.25">
      <c r="A558" s="61">
        <v>2282</v>
      </c>
      <c r="B558" s="62"/>
      <c r="C558" s="111" t="s">
        <v>102</v>
      </c>
      <c r="D558" s="112">
        <v>336.6</v>
      </c>
      <c r="E558" s="112">
        <v>336.6</v>
      </c>
      <c r="F558" s="112">
        <v>0</v>
      </c>
      <c r="G558" s="112">
        <v>0</v>
      </c>
      <c r="H558" s="112">
        <f>D558+F558</f>
        <v>336.6</v>
      </c>
      <c r="I558" s="112">
        <f>E558+G558</f>
        <v>336.6</v>
      </c>
    </row>
    <row r="559" spans="1:9" x14ac:dyDescent="0.25">
      <c r="A559" s="139">
        <v>4060</v>
      </c>
      <c r="B559" s="140" t="s">
        <v>107</v>
      </c>
      <c r="C559" s="141" t="s">
        <v>108</v>
      </c>
      <c r="D559" s="157">
        <f>D560+D561+D562+D572</f>
        <v>8354.2999999999993</v>
      </c>
      <c r="E559" s="157">
        <f t="shared" ref="E559:I559" si="295">E560+E561+E562+E572</f>
        <v>7981.2000000000007</v>
      </c>
      <c r="F559" s="157">
        <f t="shared" si="295"/>
        <v>340</v>
      </c>
      <c r="G559" s="157">
        <f t="shared" si="295"/>
        <v>352.1</v>
      </c>
      <c r="H559" s="157">
        <f t="shared" si="295"/>
        <v>8694.2999999999993</v>
      </c>
      <c r="I559" s="157">
        <f t="shared" si="295"/>
        <v>8333.2999999999993</v>
      </c>
    </row>
    <row r="560" spans="1:9" x14ac:dyDescent="0.25">
      <c r="A560" s="102">
        <v>2111</v>
      </c>
      <c r="B560" s="68"/>
      <c r="C560" s="103" t="s">
        <v>91</v>
      </c>
      <c r="D560" s="45">
        <v>5255.7</v>
      </c>
      <c r="E560" s="45">
        <v>5255.7</v>
      </c>
      <c r="F560" s="45"/>
      <c r="G560" s="45"/>
      <c r="H560" s="45">
        <f>D560</f>
        <v>5255.7</v>
      </c>
      <c r="I560" s="45">
        <f>E560</f>
        <v>5255.7</v>
      </c>
    </row>
    <row r="561" spans="1:9" x14ac:dyDescent="0.25">
      <c r="A561" s="104">
        <v>2120</v>
      </c>
      <c r="B561" s="105"/>
      <c r="C561" s="106" t="s">
        <v>92</v>
      </c>
      <c r="D561" s="45">
        <v>1156.3</v>
      </c>
      <c r="E561" s="45">
        <v>1136.4000000000001</v>
      </c>
      <c r="F561" s="45"/>
      <c r="G561" s="45"/>
      <c r="H561" s="45">
        <f>D561</f>
        <v>1156.3</v>
      </c>
      <c r="I561" s="45">
        <f>E561</f>
        <v>1136.4000000000001</v>
      </c>
    </row>
    <row r="562" spans="1:9" x14ac:dyDescent="0.25">
      <c r="A562" s="135">
        <v>2200</v>
      </c>
      <c r="B562" s="136"/>
      <c r="C562" s="154" t="s">
        <v>93</v>
      </c>
      <c r="D562" s="155">
        <f>D563+D564+D565+D570</f>
        <v>1942.3</v>
      </c>
      <c r="E562" s="155">
        <f t="shared" ref="E562:I562" si="296">E563+E564+E565+E570</f>
        <v>1589.1</v>
      </c>
      <c r="F562" s="155">
        <f t="shared" si="296"/>
        <v>0</v>
      </c>
      <c r="G562" s="155">
        <f t="shared" si="296"/>
        <v>11.8</v>
      </c>
      <c r="H562" s="155">
        <f t="shared" si="296"/>
        <v>1942.3</v>
      </c>
      <c r="I562" s="155">
        <f t="shared" si="296"/>
        <v>1600.9</v>
      </c>
    </row>
    <row r="563" spans="1:9" ht="30" x14ac:dyDescent="0.25">
      <c r="A563" s="107">
        <v>2210</v>
      </c>
      <c r="B563" s="108"/>
      <c r="C563" s="109" t="s">
        <v>94</v>
      </c>
      <c r="D563" s="110">
        <v>648.5</v>
      </c>
      <c r="E563" s="110">
        <v>648.5</v>
      </c>
      <c r="F563" s="110"/>
      <c r="G563" s="110">
        <v>11.4</v>
      </c>
      <c r="H563" s="110">
        <f>D563</f>
        <v>648.5</v>
      </c>
      <c r="I563" s="110">
        <f>E563+G563</f>
        <v>659.9</v>
      </c>
    </row>
    <row r="564" spans="1:9" x14ac:dyDescent="0.25">
      <c r="A564" s="61">
        <v>2240</v>
      </c>
      <c r="B564" s="62"/>
      <c r="C564" s="111" t="s">
        <v>95</v>
      </c>
      <c r="D564" s="110">
        <v>254</v>
      </c>
      <c r="E564" s="110">
        <v>250.8</v>
      </c>
      <c r="F564" s="110"/>
      <c r="G564" s="110"/>
      <c r="H564" s="110">
        <f>D564</f>
        <v>254</v>
      </c>
      <c r="I564" s="110">
        <f>E564</f>
        <v>250.8</v>
      </c>
    </row>
    <row r="565" spans="1:9" ht="30" x14ac:dyDescent="0.25">
      <c r="A565" s="121">
        <v>2270</v>
      </c>
      <c r="B565" s="122"/>
      <c r="C565" s="123" t="s">
        <v>96</v>
      </c>
      <c r="D565" s="156">
        <f>D566+D567+D568+D569</f>
        <v>1038.5999999999999</v>
      </c>
      <c r="E565" s="156">
        <f t="shared" ref="E565:I565" si="297">E566+E567+E568+E569</f>
        <v>688.7</v>
      </c>
      <c r="F565" s="156">
        <f t="shared" si="297"/>
        <v>0</v>
      </c>
      <c r="G565" s="156">
        <f t="shared" si="297"/>
        <v>0.4</v>
      </c>
      <c r="H565" s="156">
        <f t="shared" si="297"/>
        <v>1038.5999999999999</v>
      </c>
      <c r="I565" s="156">
        <f t="shared" si="297"/>
        <v>689.1</v>
      </c>
    </row>
    <row r="566" spans="1:9" x14ac:dyDescent="0.25">
      <c r="A566" s="61">
        <v>2271</v>
      </c>
      <c r="B566" s="62"/>
      <c r="C566" s="111" t="s">
        <v>97</v>
      </c>
      <c r="D566" s="112">
        <v>935.3</v>
      </c>
      <c r="E566" s="112">
        <v>613.5</v>
      </c>
      <c r="F566" s="112"/>
      <c r="G566" s="112">
        <v>0.4</v>
      </c>
      <c r="H566" s="112">
        <f>D566</f>
        <v>935.3</v>
      </c>
      <c r="I566" s="112">
        <f>E566+G566</f>
        <v>613.9</v>
      </c>
    </row>
    <row r="567" spans="1:9" ht="30" x14ac:dyDescent="0.25">
      <c r="A567" s="61">
        <v>2272</v>
      </c>
      <c r="B567" s="62"/>
      <c r="C567" s="111" t="s">
        <v>98</v>
      </c>
      <c r="D567" s="112">
        <v>6.1</v>
      </c>
      <c r="E567" s="112">
        <v>4.7</v>
      </c>
      <c r="F567" s="112"/>
      <c r="G567" s="112"/>
      <c r="H567" s="112">
        <f t="shared" ref="H567:I569" si="298">D567</f>
        <v>6.1</v>
      </c>
      <c r="I567" s="112">
        <f t="shared" si="298"/>
        <v>4.7</v>
      </c>
    </row>
    <row r="568" spans="1:9" x14ac:dyDescent="0.25">
      <c r="A568" s="61">
        <v>2273</v>
      </c>
      <c r="B568" s="62"/>
      <c r="C568" s="111" t="s">
        <v>99</v>
      </c>
      <c r="D568" s="112">
        <v>53.4</v>
      </c>
      <c r="E568" s="112">
        <v>51.4</v>
      </c>
      <c r="F568" s="112"/>
      <c r="G568" s="112"/>
      <c r="H568" s="112">
        <f t="shared" si="298"/>
        <v>53.4</v>
      </c>
      <c r="I568" s="112">
        <f t="shared" si="298"/>
        <v>51.4</v>
      </c>
    </row>
    <row r="569" spans="1:9" x14ac:dyDescent="0.25">
      <c r="A569" s="61">
        <v>2274</v>
      </c>
      <c r="B569" s="62"/>
      <c r="C569" s="111" t="s">
        <v>100</v>
      </c>
      <c r="D569" s="112">
        <v>43.8</v>
      </c>
      <c r="E569" s="112">
        <v>19.100000000000001</v>
      </c>
      <c r="F569" s="112"/>
      <c r="G569" s="112"/>
      <c r="H569" s="112">
        <f t="shared" si="298"/>
        <v>43.8</v>
      </c>
      <c r="I569" s="112">
        <f t="shared" si="298"/>
        <v>19.100000000000001</v>
      </c>
    </row>
    <row r="570" spans="1:9" ht="30" x14ac:dyDescent="0.25">
      <c r="A570" s="121">
        <v>2280</v>
      </c>
      <c r="B570" s="122"/>
      <c r="C570" s="123" t="s">
        <v>101</v>
      </c>
      <c r="D570" s="156">
        <f>D571</f>
        <v>1.2</v>
      </c>
      <c r="E570" s="156">
        <f t="shared" ref="E570:I570" si="299">E571</f>
        <v>1.1000000000000001</v>
      </c>
      <c r="F570" s="156">
        <f t="shared" si="299"/>
        <v>0</v>
      </c>
      <c r="G570" s="156">
        <f t="shared" si="299"/>
        <v>0</v>
      </c>
      <c r="H570" s="156">
        <f t="shared" si="299"/>
        <v>1.2</v>
      </c>
      <c r="I570" s="156">
        <f t="shared" si="299"/>
        <v>1.1000000000000001</v>
      </c>
    </row>
    <row r="571" spans="1:9" ht="45" x14ac:dyDescent="0.25">
      <c r="A571" s="61">
        <v>2282</v>
      </c>
      <c r="B571" s="62"/>
      <c r="C571" s="111" t="s">
        <v>102</v>
      </c>
      <c r="D571" s="112">
        <v>1.2</v>
      </c>
      <c r="E571" s="112">
        <v>1.1000000000000001</v>
      </c>
      <c r="F571" s="112"/>
      <c r="G571" s="112"/>
      <c r="H571" s="112">
        <f>D571</f>
        <v>1.2</v>
      </c>
      <c r="I571" s="112">
        <f>E571</f>
        <v>1.1000000000000001</v>
      </c>
    </row>
    <row r="572" spans="1:9" x14ac:dyDescent="0.25">
      <c r="A572" s="121">
        <v>3000</v>
      </c>
      <c r="B572" s="122"/>
      <c r="C572" s="123" t="s">
        <v>62</v>
      </c>
      <c r="D572" s="156">
        <f>D573</f>
        <v>0</v>
      </c>
      <c r="E572" s="156">
        <f t="shared" ref="E572:I572" si="300">E573</f>
        <v>0</v>
      </c>
      <c r="F572" s="156">
        <f t="shared" si="300"/>
        <v>340</v>
      </c>
      <c r="G572" s="156">
        <f t="shared" si="300"/>
        <v>340.3</v>
      </c>
      <c r="H572" s="156">
        <f t="shared" si="300"/>
        <v>340</v>
      </c>
      <c r="I572" s="156">
        <f t="shared" si="300"/>
        <v>340.3</v>
      </c>
    </row>
    <row r="573" spans="1:9" ht="30" x14ac:dyDescent="0.25">
      <c r="A573" s="61">
        <v>3110</v>
      </c>
      <c r="B573" s="62"/>
      <c r="C573" s="111" t="s">
        <v>63</v>
      </c>
      <c r="D573" s="112"/>
      <c r="E573" s="112"/>
      <c r="F573" s="112">
        <v>340</v>
      </c>
      <c r="G573" s="112">
        <f>338.8+1.5</f>
        <v>340.3</v>
      </c>
      <c r="H573" s="112">
        <f>F573</f>
        <v>340</v>
      </c>
      <c r="I573" s="112">
        <f>G573</f>
        <v>340.3</v>
      </c>
    </row>
    <row r="574" spans="1:9" ht="30" x14ac:dyDescent="0.25">
      <c r="A574" s="139">
        <v>4090</v>
      </c>
      <c r="B574" s="140" t="s">
        <v>109</v>
      </c>
      <c r="C574" s="141" t="s">
        <v>110</v>
      </c>
      <c r="D574" s="157">
        <f>D575+D576+D577</f>
        <v>2175.9</v>
      </c>
      <c r="E574" s="157">
        <f>E575+E576+E577</f>
        <v>2083.8000000000002</v>
      </c>
      <c r="F574" s="157">
        <f>F575+F576+F577+F580+F584+F587</f>
        <v>544</v>
      </c>
      <c r="G574" s="157">
        <f>G575+G576+G577+G586+G587</f>
        <v>493.4</v>
      </c>
      <c r="H574" s="157">
        <f t="shared" ref="H574" si="301">H575+H576+H577+H586+H587</f>
        <v>2719.9</v>
      </c>
      <c r="I574" s="157">
        <f>I575+I576+I577+I586+I587</f>
        <v>2577.1999999999998</v>
      </c>
    </row>
    <row r="575" spans="1:9" x14ac:dyDescent="0.25">
      <c r="A575" s="102">
        <v>2111</v>
      </c>
      <c r="B575" s="68"/>
      <c r="C575" s="103" t="s">
        <v>91</v>
      </c>
      <c r="D575" s="45">
        <v>1345</v>
      </c>
      <c r="E575" s="45">
        <v>1345</v>
      </c>
      <c r="F575" s="45">
        <v>383.7</v>
      </c>
      <c r="G575" s="45">
        <v>270.39999999999998</v>
      </c>
      <c r="H575" s="45">
        <f>D575+F575</f>
        <v>1728.7</v>
      </c>
      <c r="I575" s="45">
        <f>E575+G575</f>
        <v>1615.4</v>
      </c>
    </row>
    <row r="576" spans="1:9" x14ac:dyDescent="0.25">
      <c r="A576" s="104">
        <v>2120</v>
      </c>
      <c r="B576" s="105"/>
      <c r="C576" s="106" t="s">
        <v>92</v>
      </c>
      <c r="D576" s="45">
        <v>295.89999999999998</v>
      </c>
      <c r="E576" s="45">
        <v>294.5</v>
      </c>
      <c r="F576" s="45">
        <v>139.19999999999999</v>
      </c>
      <c r="G576" s="45">
        <v>60.3</v>
      </c>
      <c r="H576" s="45">
        <f>D576+F576</f>
        <v>435.09999999999997</v>
      </c>
      <c r="I576" s="45">
        <f>E576+G576</f>
        <v>354.8</v>
      </c>
    </row>
    <row r="577" spans="1:9" x14ac:dyDescent="0.25">
      <c r="A577" s="135">
        <v>2200</v>
      </c>
      <c r="B577" s="136"/>
      <c r="C577" s="154" t="s">
        <v>93</v>
      </c>
      <c r="D577" s="155">
        <f>D578+D579+D580+D584</f>
        <v>535.00000000000011</v>
      </c>
      <c r="E577" s="155">
        <f t="shared" ref="E577:I577" si="302">E578+E579+E580+E584</f>
        <v>444.29999999999995</v>
      </c>
      <c r="F577" s="155">
        <f t="shared" si="302"/>
        <v>1.1000000000000001</v>
      </c>
      <c r="G577" s="155">
        <f t="shared" si="302"/>
        <v>38.4</v>
      </c>
      <c r="H577" s="155">
        <f t="shared" si="302"/>
        <v>536.1</v>
      </c>
      <c r="I577" s="155">
        <f t="shared" si="302"/>
        <v>482.7</v>
      </c>
    </row>
    <row r="578" spans="1:9" ht="30" x14ac:dyDescent="0.25">
      <c r="A578" s="107">
        <v>2210</v>
      </c>
      <c r="B578" s="108"/>
      <c r="C578" s="109" t="s">
        <v>94</v>
      </c>
      <c r="D578" s="110">
        <v>7.6</v>
      </c>
      <c r="E578" s="110">
        <v>7.6</v>
      </c>
      <c r="F578" s="110">
        <v>1.1000000000000001</v>
      </c>
      <c r="G578" s="110">
        <v>27</v>
      </c>
      <c r="H578" s="110">
        <f>D578+F578</f>
        <v>8.6999999999999993</v>
      </c>
      <c r="I578" s="110">
        <f>E578+G578</f>
        <v>34.6</v>
      </c>
    </row>
    <row r="579" spans="1:9" x14ac:dyDescent="0.25">
      <c r="A579" s="61">
        <v>2240</v>
      </c>
      <c r="B579" s="62"/>
      <c r="C579" s="111" t="s">
        <v>95</v>
      </c>
      <c r="D579" s="110">
        <v>32.6</v>
      </c>
      <c r="E579" s="110">
        <v>31.1</v>
      </c>
      <c r="F579" s="110"/>
      <c r="G579" s="110">
        <v>8.8000000000000007</v>
      </c>
      <c r="H579" s="110">
        <f>D579+F579</f>
        <v>32.6</v>
      </c>
      <c r="I579" s="110">
        <f>E579+G579</f>
        <v>39.900000000000006</v>
      </c>
    </row>
    <row r="580" spans="1:9" ht="30" x14ac:dyDescent="0.25">
      <c r="A580" s="121">
        <v>2270</v>
      </c>
      <c r="B580" s="122"/>
      <c r="C580" s="123" t="s">
        <v>96</v>
      </c>
      <c r="D580" s="156">
        <f>D581+D582+D583</f>
        <v>493.30000000000007</v>
      </c>
      <c r="E580" s="156">
        <f>E581+E582+E583</f>
        <v>404.09999999999997</v>
      </c>
      <c r="F580" s="156">
        <f t="shared" ref="F580:I580" si="303">F581+F582+F583</f>
        <v>0</v>
      </c>
      <c r="G580" s="156">
        <f t="shared" si="303"/>
        <v>0</v>
      </c>
      <c r="H580" s="156">
        <f t="shared" si="303"/>
        <v>493.30000000000007</v>
      </c>
      <c r="I580" s="156">
        <f t="shared" si="303"/>
        <v>404.09999999999997</v>
      </c>
    </row>
    <row r="581" spans="1:9" x14ac:dyDescent="0.25">
      <c r="A581" s="61">
        <v>2271</v>
      </c>
      <c r="B581" s="62"/>
      <c r="C581" s="111" t="s">
        <v>97</v>
      </c>
      <c r="D581" s="112">
        <v>365.6</v>
      </c>
      <c r="E581" s="112">
        <v>308.89999999999998</v>
      </c>
      <c r="F581" s="112"/>
      <c r="G581" s="112"/>
      <c r="H581" s="112">
        <f>D581+F581</f>
        <v>365.6</v>
      </c>
      <c r="I581" s="112">
        <f>E581+G581</f>
        <v>308.89999999999998</v>
      </c>
    </row>
    <row r="582" spans="1:9" ht="30" x14ac:dyDescent="0.25">
      <c r="A582" s="61">
        <v>2272</v>
      </c>
      <c r="B582" s="62"/>
      <c r="C582" s="111" t="s">
        <v>98</v>
      </c>
      <c r="D582" s="112">
        <v>7.3</v>
      </c>
      <c r="E582" s="112">
        <v>3.5</v>
      </c>
      <c r="F582" s="112"/>
      <c r="G582" s="112"/>
      <c r="H582" s="112">
        <f t="shared" ref="H582:I583" si="304">D582+F582</f>
        <v>7.3</v>
      </c>
      <c r="I582" s="112">
        <f t="shared" si="304"/>
        <v>3.5</v>
      </c>
    </row>
    <row r="583" spans="1:9" x14ac:dyDescent="0.25">
      <c r="A583" s="61">
        <v>2273</v>
      </c>
      <c r="B583" s="62"/>
      <c r="C583" s="111" t="s">
        <v>99</v>
      </c>
      <c r="D583" s="112">
        <v>120.4</v>
      </c>
      <c r="E583" s="112">
        <v>91.7</v>
      </c>
      <c r="F583" s="112"/>
      <c r="G583" s="112"/>
      <c r="H583" s="112">
        <f t="shared" si="304"/>
        <v>120.4</v>
      </c>
      <c r="I583" s="112">
        <f t="shared" si="304"/>
        <v>91.7</v>
      </c>
    </row>
    <row r="584" spans="1:9" ht="30" x14ac:dyDescent="0.25">
      <c r="A584" s="121">
        <v>2280</v>
      </c>
      <c r="B584" s="122"/>
      <c r="C584" s="123" t="s">
        <v>101</v>
      </c>
      <c r="D584" s="156">
        <f>D585</f>
        <v>1.5</v>
      </c>
      <c r="E584" s="156">
        <f t="shared" ref="E584:I584" si="305">E585</f>
        <v>1.5</v>
      </c>
      <c r="F584" s="156">
        <f t="shared" si="305"/>
        <v>0</v>
      </c>
      <c r="G584" s="156">
        <f t="shared" si="305"/>
        <v>2.6</v>
      </c>
      <c r="H584" s="156">
        <f t="shared" si="305"/>
        <v>1.5</v>
      </c>
      <c r="I584" s="156">
        <f t="shared" si="305"/>
        <v>4.0999999999999996</v>
      </c>
    </row>
    <row r="585" spans="1:9" ht="45" x14ac:dyDescent="0.25">
      <c r="A585" s="61">
        <v>2282</v>
      </c>
      <c r="B585" s="62"/>
      <c r="C585" s="111" t="s">
        <v>102</v>
      </c>
      <c r="D585" s="112">
        <v>1.5</v>
      </c>
      <c r="E585" s="112">
        <v>1.5</v>
      </c>
      <c r="F585" s="112"/>
      <c r="G585" s="112">
        <v>2.6</v>
      </c>
      <c r="H585" s="112">
        <f>D585+F585</f>
        <v>1.5</v>
      </c>
      <c r="I585" s="112">
        <f>E585+G585</f>
        <v>4.0999999999999996</v>
      </c>
    </row>
    <row r="586" spans="1:9" x14ac:dyDescent="0.25">
      <c r="A586" s="121">
        <v>2800</v>
      </c>
      <c r="B586" s="122"/>
      <c r="C586" s="123" t="s">
        <v>103</v>
      </c>
      <c r="D586" s="156"/>
      <c r="E586" s="156"/>
      <c r="F586" s="156"/>
      <c r="G586" s="156">
        <v>70.2</v>
      </c>
      <c r="H586" s="156">
        <f>D586+F586</f>
        <v>0</v>
      </c>
      <c r="I586" s="156">
        <f>E586+G586</f>
        <v>70.2</v>
      </c>
    </row>
    <row r="587" spans="1:9" x14ac:dyDescent="0.25">
      <c r="A587" s="121">
        <v>3000</v>
      </c>
      <c r="B587" s="122"/>
      <c r="C587" s="123" t="s">
        <v>62</v>
      </c>
      <c r="D587" s="156">
        <f>D588</f>
        <v>0</v>
      </c>
      <c r="E587" s="156">
        <f t="shared" ref="E587:F587" si="306">E588</f>
        <v>0</v>
      </c>
      <c r="F587" s="156">
        <f t="shared" si="306"/>
        <v>20</v>
      </c>
      <c r="G587" s="156">
        <f>G588+G589</f>
        <v>54.1</v>
      </c>
      <c r="H587" s="156">
        <f t="shared" ref="H587:I587" si="307">H588+H589</f>
        <v>20</v>
      </c>
      <c r="I587" s="156">
        <f t="shared" si="307"/>
        <v>54.1</v>
      </c>
    </row>
    <row r="588" spans="1:9" ht="30" x14ac:dyDescent="0.25">
      <c r="A588" s="61">
        <v>3110</v>
      </c>
      <c r="B588" s="62"/>
      <c r="C588" s="111" t="s">
        <v>63</v>
      </c>
      <c r="D588" s="112"/>
      <c r="E588" s="112"/>
      <c r="F588" s="112">
        <v>20</v>
      </c>
      <c r="G588" s="112">
        <v>30.8</v>
      </c>
      <c r="H588" s="112">
        <f>F588</f>
        <v>20</v>
      </c>
      <c r="I588" s="112">
        <f>G588</f>
        <v>30.8</v>
      </c>
    </row>
    <row r="589" spans="1:9" x14ac:dyDescent="0.25">
      <c r="A589" s="61">
        <v>3132</v>
      </c>
      <c r="B589" s="62"/>
      <c r="C589" s="111" t="s">
        <v>104</v>
      </c>
      <c r="D589" s="112"/>
      <c r="E589" s="112"/>
      <c r="F589" s="112"/>
      <c r="G589" s="112">
        <v>23.3</v>
      </c>
      <c r="H589" s="112">
        <f>F589</f>
        <v>0</v>
      </c>
      <c r="I589" s="112">
        <f>G589</f>
        <v>23.3</v>
      </c>
    </row>
    <row r="590" spans="1:9" x14ac:dyDescent="0.25">
      <c r="A590" s="139">
        <v>4100</v>
      </c>
      <c r="B590" s="140" t="s">
        <v>111</v>
      </c>
      <c r="C590" s="141" t="s">
        <v>112</v>
      </c>
      <c r="D590" s="157">
        <f>D591+D592+D593</f>
        <v>24807.3</v>
      </c>
      <c r="E590" s="157">
        <f>E591+E592+E593</f>
        <v>24577.899999999998</v>
      </c>
      <c r="F590" s="157">
        <f>F591+F592+F593+F596+F600+F602</f>
        <v>3305.8</v>
      </c>
      <c r="G590" s="157">
        <f>G591+G592+G593+G596+G600+G602</f>
        <v>2832.3</v>
      </c>
      <c r="H590" s="157">
        <f>H591+H592+H593+H602</f>
        <v>28113.1</v>
      </c>
      <c r="I590" s="157">
        <f>I591+I592+I593+I602</f>
        <v>27410.2</v>
      </c>
    </row>
    <row r="591" spans="1:9" x14ac:dyDescent="0.25">
      <c r="A591" s="102">
        <v>2111</v>
      </c>
      <c r="B591" s="68"/>
      <c r="C591" s="103" t="s">
        <v>91</v>
      </c>
      <c r="D591" s="45">
        <v>19179.599999999999</v>
      </c>
      <c r="E591" s="45">
        <v>19179.599999999999</v>
      </c>
      <c r="F591" s="45">
        <v>1646.6</v>
      </c>
      <c r="G591" s="45">
        <v>1445.9</v>
      </c>
      <c r="H591" s="45">
        <f>D591+F591</f>
        <v>20826.199999999997</v>
      </c>
      <c r="I591" s="45">
        <f>E591+G591</f>
        <v>20625.5</v>
      </c>
    </row>
    <row r="592" spans="1:9" x14ac:dyDescent="0.25">
      <c r="A592" s="104">
        <v>2120</v>
      </c>
      <c r="B592" s="105"/>
      <c r="C592" s="106" t="s">
        <v>92</v>
      </c>
      <c r="D592" s="45">
        <v>4219.5</v>
      </c>
      <c r="E592" s="45">
        <v>4188.1000000000004</v>
      </c>
      <c r="F592" s="45">
        <v>597.70000000000005</v>
      </c>
      <c r="G592" s="45">
        <v>318.3</v>
      </c>
      <c r="H592" s="45">
        <f>D592+F592</f>
        <v>4817.2</v>
      </c>
      <c r="I592" s="45">
        <f>E592+G592</f>
        <v>4506.4000000000005</v>
      </c>
    </row>
    <row r="593" spans="1:9" x14ac:dyDescent="0.25">
      <c r="A593" s="135">
        <v>2200</v>
      </c>
      <c r="B593" s="136"/>
      <c r="C593" s="154" t="s">
        <v>93</v>
      </c>
      <c r="D593" s="155">
        <f>D594+D595+D596+D600</f>
        <v>1408.1999999999998</v>
      </c>
      <c r="E593" s="155">
        <f t="shared" ref="E593:I593" si="308">E594+E595+E596+E600</f>
        <v>1210.1999999999998</v>
      </c>
      <c r="F593" s="155">
        <f t="shared" si="308"/>
        <v>0</v>
      </c>
      <c r="G593" s="155">
        <f t="shared" si="308"/>
        <v>7</v>
      </c>
      <c r="H593" s="155">
        <f t="shared" si="308"/>
        <v>1408.1999999999998</v>
      </c>
      <c r="I593" s="155">
        <f t="shared" si="308"/>
        <v>1217.1999999999998</v>
      </c>
    </row>
    <row r="594" spans="1:9" ht="30" x14ac:dyDescent="0.25">
      <c r="A594" s="107">
        <v>2210</v>
      </c>
      <c r="B594" s="108"/>
      <c r="C594" s="109" t="s">
        <v>94</v>
      </c>
      <c r="D594" s="110">
        <v>108</v>
      </c>
      <c r="E594" s="110">
        <v>108</v>
      </c>
      <c r="F594" s="110"/>
      <c r="G594" s="110">
        <v>7</v>
      </c>
      <c r="H594" s="110">
        <f>D594</f>
        <v>108</v>
      </c>
      <c r="I594" s="110">
        <f>E594+G594</f>
        <v>115</v>
      </c>
    </row>
    <row r="595" spans="1:9" x14ac:dyDescent="0.25">
      <c r="A595" s="61">
        <v>2240</v>
      </c>
      <c r="B595" s="62"/>
      <c r="C595" s="111" t="s">
        <v>95</v>
      </c>
      <c r="D595" s="110">
        <v>366.8</v>
      </c>
      <c r="E595" s="110">
        <v>364.4</v>
      </c>
      <c r="F595" s="110"/>
      <c r="G595" s="110"/>
      <c r="H595" s="110">
        <f>D595</f>
        <v>366.8</v>
      </c>
      <c r="I595" s="110">
        <f>E595+G595</f>
        <v>364.4</v>
      </c>
    </row>
    <row r="596" spans="1:9" ht="30" x14ac:dyDescent="0.25">
      <c r="A596" s="121">
        <v>2270</v>
      </c>
      <c r="B596" s="122"/>
      <c r="C596" s="123" t="s">
        <v>96</v>
      </c>
      <c r="D596" s="156">
        <f>D597+D598+D599</f>
        <v>929.59999999999991</v>
      </c>
      <c r="E596" s="156">
        <f>E597+E598+E599</f>
        <v>734.19999999999993</v>
      </c>
      <c r="F596" s="156">
        <f t="shared" ref="F596:I596" si="309">F597+F598+F599</f>
        <v>0</v>
      </c>
      <c r="G596" s="156">
        <f t="shared" si="309"/>
        <v>0</v>
      </c>
      <c r="H596" s="156">
        <f t="shared" si="309"/>
        <v>929.59999999999991</v>
      </c>
      <c r="I596" s="156">
        <f t="shared" si="309"/>
        <v>734.19999999999993</v>
      </c>
    </row>
    <row r="597" spans="1:9" x14ac:dyDescent="0.25">
      <c r="A597" s="61">
        <v>2271</v>
      </c>
      <c r="B597" s="62"/>
      <c r="C597" s="111" t="s">
        <v>97</v>
      </c>
      <c r="D597" s="112">
        <v>802.8</v>
      </c>
      <c r="E597" s="112">
        <v>627.4</v>
      </c>
      <c r="F597" s="112"/>
      <c r="G597" s="112"/>
      <c r="H597" s="112">
        <f>D597+F597</f>
        <v>802.8</v>
      </c>
      <c r="I597" s="112">
        <f>E597+G597</f>
        <v>627.4</v>
      </c>
    </row>
    <row r="598" spans="1:9" ht="30" x14ac:dyDescent="0.25">
      <c r="A598" s="61">
        <v>2272</v>
      </c>
      <c r="B598" s="62"/>
      <c r="C598" s="111" t="s">
        <v>98</v>
      </c>
      <c r="D598" s="112">
        <v>21.8</v>
      </c>
      <c r="E598" s="112">
        <v>9</v>
      </c>
      <c r="F598" s="112"/>
      <c r="G598" s="112"/>
      <c r="H598" s="112">
        <f t="shared" ref="H598:I599" si="310">D598+F598</f>
        <v>21.8</v>
      </c>
      <c r="I598" s="112">
        <f t="shared" si="310"/>
        <v>9</v>
      </c>
    </row>
    <row r="599" spans="1:9" x14ac:dyDescent="0.25">
      <c r="A599" s="61">
        <v>2273</v>
      </c>
      <c r="B599" s="62"/>
      <c r="C599" s="111" t="s">
        <v>99</v>
      </c>
      <c r="D599" s="112">
        <v>105</v>
      </c>
      <c r="E599" s="112">
        <v>97.8</v>
      </c>
      <c r="F599" s="112"/>
      <c r="G599" s="112"/>
      <c r="H599" s="112">
        <f t="shared" si="310"/>
        <v>105</v>
      </c>
      <c r="I599" s="112">
        <f t="shared" si="310"/>
        <v>97.8</v>
      </c>
    </row>
    <row r="600" spans="1:9" ht="30" x14ac:dyDescent="0.25">
      <c r="A600" s="121">
        <v>2280</v>
      </c>
      <c r="B600" s="122"/>
      <c r="C600" s="123" t="s">
        <v>101</v>
      </c>
      <c r="D600" s="156">
        <f>D601</f>
        <v>3.8</v>
      </c>
      <c r="E600" s="156">
        <f t="shared" ref="E600:I600" si="311">E601</f>
        <v>3.6</v>
      </c>
      <c r="F600" s="156">
        <f t="shared" si="311"/>
        <v>0</v>
      </c>
      <c r="G600" s="156">
        <f t="shared" si="311"/>
        <v>0</v>
      </c>
      <c r="H600" s="156">
        <f t="shared" si="311"/>
        <v>3.8</v>
      </c>
      <c r="I600" s="156">
        <f t="shared" si="311"/>
        <v>3.6</v>
      </c>
    </row>
    <row r="601" spans="1:9" ht="45" x14ac:dyDescent="0.25">
      <c r="A601" s="61">
        <v>2282</v>
      </c>
      <c r="B601" s="62"/>
      <c r="C601" s="111" t="s">
        <v>102</v>
      </c>
      <c r="D601" s="112">
        <v>3.8</v>
      </c>
      <c r="E601" s="112">
        <v>3.6</v>
      </c>
      <c r="F601" s="112"/>
      <c r="G601" s="112"/>
      <c r="H601" s="112">
        <f>D601+F601</f>
        <v>3.8</v>
      </c>
      <c r="I601" s="112">
        <f>E601+G601</f>
        <v>3.6</v>
      </c>
    </row>
    <row r="602" spans="1:9" x14ac:dyDescent="0.25">
      <c r="A602" s="121">
        <v>3000</v>
      </c>
      <c r="B602" s="122"/>
      <c r="C602" s="123" t="s">
        <v>62</v>
      </c>
      <c r="D602" s="156">
        <f>D603</f>
        <v>0</v>
      </c>
      <c r="E602" s="156">
        <f t="shared" ref="E602:I602" si="312">E603</f>
        <v>0</v>
      </c>
      <c r="F602" s="156">
        <f t="shared" si="312"/>
        <v>1061.5</v>
      </c>
      <c r="G602" s="156">
        <f t="shared" si="312"/>
        <v>1061.0999999999999</v>
      </c>
      <c r="H602" s="156">
        <f t="shared" si="312"/>
        <v>1061.5</v>
      </c>
      <c r="I602" s="156">
        <f t="shared" si="312"/>
        <v>1061.0999999999999</v>
      </c>
    </row>
    <row r="603" spans="1:9" ht="30" x14ac:dyDescent="0.25">
      <c r="A603" s="61">
        <v>3110</v>
      </c>
      <c r="B603" s="62"/>
      <c r="C603" s="111" t="s">
        <v>63</v>
      </c>
      <c r="D603" s="112"/>
      <c r="E603" s="112"/>
      <c r="F603" s="112">
        <v>1061.5</v>
      </c>
      <c r="G603" s="112">
        <v>1061.0999999999999</v>
      </c>
      <c r="H603" s="112">
        <f>F603</f>
        <v>1061.5</v>
      </c>
      <c r="I603" s="112">
        <f>G603</f>
        <v>1061.0999999999999</v>
      </c>
    </row>
    <row r="604" spans="1:9" x14ac:dyDescent="0.25">
      <c r="A604" s="139">
        <v>4200</v>
      </c>
      <c r="B604" s="140" t="s">
        <v>113</v>
      </c>
      <c r="C604" s="141" t="s">
        <v>114</v>
      </c>
      <c r="D604" s="157">
        <f>D605+D606+D607</f>
        <v>1384.8</v>
      </c>
      <c r="E604" s="157">
        <f>E605+E606+E607</f>
        <v>1345.3</v>
      </c>
      <c r="F604" s="157">
        <f t="shared" ref="F604:I604" si="313">F605+F606+F607</f>
        <v>0</v>
      </c>
      <c r="G604" s="157">
        <f t="shared" si="313"/>
        <v>0</v>
      </c>
      <c r="H604" s="157">
        <f t="shared" si="313"/>
        <v>1384.8</v>
      </c>
      <c r="I604" s="157">
        <f t="shared" si="313"/>
        <v>1345.3</v>
      </c>
    </row>
    <row r="605" spans="1:9" x14ac:dyDescent="0.25">
      <c r="A605" s="102">
        <v>2111</v>
      </c>
      <c r="B605" s="68"/>
      <c r="C605" s="103" t="s">
        <v>91</v>
      </c>
      <c r="D605" s="45">
        <v>883</v>
      </c>
      <c r="E605" s="45">
        <v>883</v>
      </c>
      <c r="F605" s="45"/>
      <c r="G605" s="45"/>
      <c r="H605" s="45">
        <f>D605+F605</f>
        <v>883</v>
      </c>
      <c r="I605" s="45">
        <f>E605+G605</f>
        <v>883</v>
      </c>
    </row>
    <row r="606" spans="1:9" x14ac:dyDescent="0.25">
      <c r="A606" s="104">
        <v>2120</v>
      </c>
      <c r="B606" s="105"/>
      <c r="C606" s="106" t="s">
        <v>92</v>
      </c>
      <c r="D606" s="45">
        <v>194.3</v>
      </c>
      <c r="E606" s="45">
        <v>186.2</v>
      </c>
      <c r="F606" s="45"/>
      <c r="G606" s="45"/>
      <c r="H606" s="45">
        <f>D606+F606</f>
        <v>194.3</v>
      </c>
      <c r="I606" s="45">
        <f>E606+G606</f>
        <v>186.2</v>
      </c>
    </row>
    <row r="607" spans="1:9" x14ac:dyDescent="0.25">
      <c r="A607" s="135">
        <v>2200</v>
      </c>
      <c r="B607" s="136"/>
      <c r="C607" s="154" t="s">
        <v>93</v>
      </c>
      <c r="D607" s="155">
        <f>D608+D609+D610</f>
        <v>307.5</v>
      </c>
      <c r="E607" s="155">
        <f t="shared" ref="E607:I607" si="314">E608+E609+E610</f>
        <v>276.09999999999997</v>
      </c>
      <c r="F607" s="155">
        <f t="shared" si="314"/>
        <v>0</v>
      </c>
      <c r="G607" s="155">
        <f t="shared" si="314"/>
        <v>0</v>
      </c>
      <c r="H607" s="155">
        <f t="shared" si="314"/>
        <v>307.5</v>
      </c>
      <c r="I607" s="155">
        <f t="shared" si="314"/>
        <v>276.09999999999997</v>
      </c>
    </row>
    <row r="608" spans="1:9" ht="30" x14ac:dyDescent="0.25">
      <c r="A608" s="107">
        <v>2210</v>
      </c>
      <c r="B608" s="108"/>
      <c r="C608" s="109" t="s">
        <v>94</v>
      </c>
      <c r="D608" s="110">
        <v>62.7</v>
      </c>
      <c r="E608" s="110">
        <v>62.7</v>
      </c>
      <c r="F608" s="110"/>
      <c r="G608" s="110"/>
      <c r="H608" s="110">
        <f>D608</f>
        <v>62.7</v>
      </c>
      <c r="I608" s="110">
        <f>E608+G608</f>
        <v>62.7</v>
      </c>
    </row>
    <row r="609" spans="1:9" x14ac:dyDescent="0.25">
      <c r="A609" s="61">
        <v>2240</v>
      </c>
      <c r="B609" s="62"/>
      <c r="C609" s="111" t="s">
        <v>95</v>
      </c>
      <c r="D609" s="110">
        <v>201.8</v>
      </c>
      <c r="E609" s="110">
        <v>201.7</v>
      </c>
      <c r="F609" s="110"/>
      <c r="G609" s="110"/>
      <c r="H609" s="110">
        <f>D609</f>
        <v>201.8</v>
      </c>
      <c r="I609" s="110">
        <f>E609+G609</f>
        <v>201.7</v>
      </c>
    </row>
    <row r="610" spans="1:9" ht="30" x14ac:dyDescent="0.25">
      <c r="A610" s="121">
        <v>2270</v>
      </c>
      <c r="B610" s="122"/>
      <c r="C610" s="123" t="s">
        <v>96</v>
      </c>
      <c r="D610" s="156">
        <f>D611+D612+D613</f>
        <v>43.000000000000007</v>
      </c>
      <c r="E610" s="156">
        <f>E611+E612+E613</f>
        <v>11.7</v>
      </c>
      <c r="F610" s="156">
        <f t="shared" ref="F610:I610" si="315">F611+F612+F613</f>
        <v>0</v>
      </c>
      <c r="G610" s="156">
        <f t="shared" si="315"/>
        <v>0</v>
      </c>
      <c r="H610" s="156">
        <f t="shared" si="315"/>
        <v>43.000000000000007</v>
      </c>
      <c r="I610" s="156">
        <f t="shared" si="315"/>
        <v>11.7</v>
      </c>
    </row>
    <row r="611" spans="1:9" x14ac:dyDescent="0.25">
      <c r="A611" s="61">
        <v>2271</v>
      </c>
      <c r="B611" s="62"/>
      <c r="C611" s="111" t="s">
        <v>97</v>
      </c>
      <c r="D611" s="112">
        <v>37.200000000000003</v>
      </c>
      <c r="E611" s="112">
        <v>6.5</v>
      </c>
      <c r="F611" s="112"/>
      <c r="G611" s="112"/>
      <c r="H611" s="112">
        <f>D611+F611</f>
        <v>37.200000000000003</v>
      </c>
      <c r="I611" s="112">
        <f>E611+G611</f>
        <v>6.5</v>
      </c>
    </row>
    <row r="612" spans="1:9" ht="30" x14ac:dyDescent="0.25">
      <c r="A612" s="61">
        <v>2272</v>
      </c>
      <c r="B612" s="62"/>
      <c r="C612" s="111" t="s">
        <v>98</v>
      </c>
      <c r="D612" s="112">
        <v>0.2</v>
      </c>
      <c r="E612" s="112">
        <v>0.2</v>
      </c>
      <c r="F612" s="112"/>
      <c r="G612" s="112"/>
      <c r="H612" s="112">
        <f t="shared" ref="H612:I613" si="316">D612+F612</f>
        <v>0.2</v>
      </c>
      <c r="I612" s="112">
        <f t="shared" si="316"/>
        <v>0.2</v>
      </c>
    </row>
    <row r="613" spans="1:9" x14ac:dyDescent="0.25">
      <c r="A613" s="61">
        <v>2273</v>
      </c>
      <c r="B613" s="62"/>
      <c r="C613" s="111" t="s">
        <v>99</v>
      </c>
      <c r="D613" s="112">
        <v>5.6</v>
      </c>
      <c r="E613" s="112">
        <v>5</v>
      </c>
      <c r="F613" s="112"/>
      <c r="G613" s="112"/>
      <c r="H613" s="112">
        <f t="shared" si="316"/>
        <v>5.6</v>
      </c>
      <c r="I613" s="112">
        <f t="shared" si="316"/>
        <v>5</v>
      </c>
    </row>
    <row r="614" spans="1:9" x14ac:dyDescent="0.25">
      <c r="A614" s="99">
        <v>5000</v>
      </c>
      <c r="B614" s="79" t="s">
        <v>115</v>
      </c>
      <c r="C614" s="80" t="s">
        <v>145</v>
      </c>
      <c r="D614" s="101">
        <f t="shared" ref="D614:I614" si="317">D615+D616+D617+D627+D628</f>
        <v>11265.3</v>
      </c>
      <c r="E614" s="101">
        <f t="shared" si="317"/>
        <v>10025.4</v>
      </c>
      <c r="F614" s="101">
        <f t="shared" si="317"/>
        <v>2369.6999999999998</v>
      </c>
      <c r="G614" s="101">
        <f t="shared" si="317"/>
        <v>1689.6000000000001</v>
      </c>
      <c r="H614" s="101">
        <f t="shared" si="317"/>
        <v>13635</v>
      </c>
      <c r="I614" s="101">
        <f t="shared" si="317"/>
        <v>11715</v>
      </c>
    </row>
    <row r="615" spans="1:9" x14ac:dyDescent="0.25">
      <c r="A615" s="102">
        <v>2111</v>
      </c>
      <c r="B615" s="68"/>
      <c r="C615" s="103" t="s">
        <v>91</v>
      </c>
      <c r="D615" s="45">
        <f>D632</f>
        <v>6229.5</v>
      </c>
      <c r="E615" s="45">
        <f t="shared" ref="E615:I615" si="318">E632</f>
        <v>6177.2</v>
      </c>
      <c r="F615" s="45">
        <f t="shared" si="318"/>
        <v>0</v>
      </c>
      <c r="G615" s="45">
        <f t="shared" si="318"/>
        <v>0</v>
      </c>
      <c r="H615" s="45">
        <f t="shared" si="318"/>
        <v>6229.5</v>
      </c>
      <c r="I615" s="45">
        <f t="shared" si="318"/>
        <v>6177.2</v>
      </c>
    </row>
    <row r="616" spans="1:9" x14ac:dyDescent="0.25">
      <c r="A616" s="104">
        <v>2120</v>
      </c>
      <c r="B616" s="105"/>
      <c r="C616" s="106" t="s">
        <v>92</v>
      </c>
      <c r="D616" s="45">
        <f>D633</f>
        <v>1370.5</v>
      </c>
      <c r="E616" s="45">
        <f t="shared" ref="E616:I616" si="319">E633</f>
        <v>1370.5</v>
      </c>
      <c r="F616" s="45">
        <f t="shared" si="319"/>
        <v>0</v>
      </c>
      <c r="G616" s="45">
        <f t="shared" si="319"/>
        <v>0</v>
      </c>
      <c r="H616" s="45">
        <f t="shared" si="319"/>
        <v>1370.5</v>
      </c>
      <c r="I616" s="45">
        <f t="shared" si="319"/>
        <v>1370.5</v>
      </c>
    </row>
    <row r="617" spans="1:9" x14ac:dyDescent="0.25">
      <c r="A617" s="135">
        <v>2200</v>
      </c>
      <c r="B617" s="136"/>
      <c r="C617" s="154" t="s">
        <v>93</v>
      </c>
      <c r="D617" s="155">
        <f>D618+D619+D620+D621+D622+D623</f>
        <v>3665.3</v>
      </c>
      <c r="E617" s="155">
        <f t="shared" ref="E617:I617" si="320">E618+E619+E620+E621+E622+E623</f>
        <v>2477.6999999999998</v>
      </c>
      <c r="F617" s="155">
        <f t="shared" si="320"/>
        <v>597.70000000000005</v>
      </c>
      <c r="G617" s="155">
        <f t="shared" si="320"/>
        <v>426.3</v>
      </c>
      <c r="H617" s="155">
        <f t="shared" si="320"/>
        <v>4263</v>
      </c>
      <c r="I617" s="155">
        <f t="shared" si="320"/>
        <v>2904</v>
      </c>
    </row>
    <row r="618" spans="1:9" ht="30" x14ac:dyDescent="0.25">
      <c r="A618" s="107">
        <v>2210</v>
      </c>
      <c r="B618" s="108"/>
      <c r="C618" s="109" t="s">
        <v>94</v>
      </c>
      <c r="D618" s="110">
        <f>D635+D650</f>
        <v>515.79999999999995</v>
      </c>
      <c r="E618" s="110">
        <f t="shared" ref="E618:I618" si="321">E635+E650</f>
        <v>450.8</v>
      </c>
      <c r="F618" s="110">
        <f t="shared" si="321"/>
        <v>20</v>
      </c>
      <c r="G618" s="110">
        <f t="shared" si="321"/>
        <v>41.9</v>
      </c>
      <c r="H618" s="110">
        <f t="shared" si="321"/>
        <v>535.79999999999995</v>
      </c>
      <c r="I618" s="110">
        <f t="shared" si="321"/>
        <v>492.7</v>
      </c>
    </row>
    <row r="619" spans="1:9" ht="30" x14ac:dyDescent="0.25">
      <c r="A619" s="61">
        <v>2220</v>
      </c>
      <c r="B619" s="62"/>
      <c r="C619" s="119" t="s">
        <v>119</v>
      </c>
      <c r="D619" s="110">
        <f t="shared" ref="D619:D624" si="322">D636</f>
        <v>33</v>
      </c>
      <c r="E619" s="110">
        <f t="shared" ref="E619:I619" si="323">E636</f>
        <v>25.2</v>
      </c>
      <c r="F619" s="110">
        <f t="shared" si="323"/>
        <v>0</v>
      </c>
      <c r="G619" s="110">
        <f t="shared" si="323"/>
        <v>0</v>
      </c>
      <c r="H619" s="110">
        <f t="shared" si="323"/>
        <v>33</v>
      </c>
      <c r="I619" s="110">
        <f t="shared" si="323"/>
        <v>25.2</v>
      </c>
    </row>
    <row r="620" spans="1:9" x14ac:dyDescent="0.25">
      <c r="A620" s="61">
        <v>2230</v>
      </c>
      <c r="B620" s="62"/>
      <c r="C620" s="119" t="s">
        <v>120</v>
      </c>
      <c r="D620" s="112">
        <f t="shared" si="322"/>
        <v>214.2</v>
      </c>
      <c r="E620" s="112">
        <f t="shared" ref="E620:I620" si="324">E637</f>
        <v>166.9</v>
      </c>
      <c r="F620" s="112">
        <f t="shared" si="324"/>
        <v>40</v>
      </c>
      <c r="G620" s="112">
        <f t="shared" si="324"/>
        <v>16.3</v>
      </c>
      <c r="H620" s="112">
        <f t="shared" si="324"/>
        <v>254.2</v>
      </c>
      <c r="I620" s="112">
        <f t="shared" si="324"/>
        <v>183.20000000000002</v>
      </c>
    </row>
    <row r="621" spans="1:9" x14ac:dyDescent="0.25">
      <c r="A621" s="61">
        <v>2240</v>
      </c>
      <c r="B621" s="62"/>
      <c r="C621" s="119" t="s">
        <v>95</v>
      </c>
      <c r="D621" s="112">
        <f t="shared" si="322"/>
        <v>626.29999999999995</v>
      </c>
      <c r="E621" s="112">
        <v>499.6</v>
      </c>
      <c r="F621" s="112">
        <v>19.3</v>
      </c>
      <c r="G621" s="112">
        <v>11.8</v>
      </c>
      <c r="H621" s="45">
        <f t="shared" ref="H621" si="325">D621+F621</f>
        <v>645.59999999999991</v>
      </c>
      <c r="I621" s="45">
        <f t="shared" ref="I621" si="326">E621+G621</f>
        <v>511.40000000000003</v>
      </c>
    </row>
    <row r="622" spans="1:9" x14ac:dyDescent="0.25">
      <c r="A622" s="61">
        <v>2250</v>
      </c>
      <c r="B622" s="62"/>
      <c r="C622" s="119" t="s">
        <v>121</v>
      </c>
      <c r="D622" s="112">
        <f t="shared" si="322"/>
        <v>403.6</v>
      </c>
      <c r="E622" s="112">
        <f t="shared" ref="E622:I622" si="327">E639</f>
        <v>387.3</v>
      </c>
      <c r="F622" s="112">
        <f t="shared" si="327"/>
        <v>90</v>
      </c>
      <c r="G622" s="112">
        <f t="shared" si="327"/>
        <v>89.5</v>
      </c>
      <c r="H622" s="112">
        <f t="shared" si="327"/>
        <v>493.6</v>
      </c>
      <c r="I622" s="112">
        <f t="shared" si="327"/>
        <v>476.8</v>
      </c>
    </row>
    <row r="623" spans="1:9" ht="30" x14ac:dyDescent="0.25">
      <c r="A623" s="121">
        <v>2270</v>
      </c>
      <c r="B623" s="122"/>
      <c r="C623" s="123" t="s">
        <v>96</v>
      </c>
      <c r="D623" s="156">
        <f t="shared" si="322"/>
        <v>1872.4</v>
      </c>
      <c r="E623" s="156">
        <f t="shared" ref="E623:I623" si="328">E640</f>
        <v>947.9</v>
      </c>
      <c r="F623" s="156">
        <f t="shared" si="328"/>
        <v>428.4</v>
      </c>
      <c r="G623" s="156">
        <f t="shared" si="328"/>
        <v>266.8</v>
      </c>
      <c r="H623" s="156">
        <f t="shared" si="328"/>
        <v>2300.8000000000002</v>
      </c>
      <c r="I623" s="156">
        <f t="shared" si="328"/>
        <v>1214.7</v>
      </c>
    </row>
    <row r="624" spans="1:9" x14ac:dyDescent="0.25">
      <c r="A624" s="61">
        <v>2271</v>
      </c>
      <c r="B624" s="62"/>
      <c r="C624" s="111" t="s">
        <v>97</v>
      </c>
      <c r="D624" s="112">
        <f t="shared" si="322"/>
        <v>1130.9000000000001</v>
      </c>
      <c r="E624" s="112">
        <f t="shared" ref="E624:I624" si="329">E641</f>
        <v>679.9</v>
      </c>
      <c r="F624" s="112">
        <f t="shared" si="329"/>
        <v>223.4</v>
      </c>
      <c r="G624" s="112">
        <f t="shared" si="329"/>
        <v>159.9</v>
      </c>
      <c r="H624" s="112">
        <f t="shared" si="329"/>
        <v>1354.3000000000002</v>
      </c>
      <c r="I624" s="112">
        <f t="shared" si="329"/>
        <v>839.8</v>
      </c>
    </row>
    <row r="625" spans="1:9" ht="30" x14ac:dyDescent="0.25">
      <c r="A625" s="61">
        <v>2272</v>
      </c>
      <c r="B625" s="62"/>
      <c r="C625" s="111" t="s">
        <v>98</v>
      </c>
      <c r="D625" s="112">
        <f t="shared" ref="D625:I626" si="330">D642</f>
        <v>115</v>
      </c>
      <c r="E625" s="112">
        <f t="shared" si="330"/>
        <v>60.9</v>
      </c>
      <c r="F625" s="112">
        <f t="shared" si="330"/>
        <v>25</v>
      </c>
      <c r="G625" s="112">
        <f t="shared" si="330"/>
        <v>9.8000000000000007</v>
      </c>
      <c r="H625" s="112">
        <f t="shared" si="330"/>
        <v>140</v>
      </c>
      <c r="I625" s="112">
        <f t="shared" si="330"/>
        <v>70.7</v>
      </c>
    </row>
    <row r="626" spans="1:9" x14ac:dyDescent="0.25">
      <c r="A626" s="61">
        <v>2273</v>
      </c>
      <c r="B626" s="62"/>
      <c r="C626" s="111" t="s">
        <v>99</v>
      </c>
      <c r="D626" s="112">
        <f t="shared" si="330"/>
        <v>626.5</v>
      </c>
      <c r="E626" s="112">
        <f t="shared" si="330"/>
        <v>207.1</v>
      </c>
      <c r="F626" s="112">
        <f t="shared" si="330"/>
        <v>180</v>
      </c>
      <c r="G626" s="112">
        <f t="shared" si="330"/>
        <v>97.1</v>
      </c>
      <c r="H626" s="112">
        <f t="shared" si="330"/>
        <v>806.5</v>
      </c>
      <c r="I626" s="112">
        <f t="shared" si="330"/>
        <v>304.2</v>
      </c>
    </row>
    <row r="627" spans="1:9" x14ac:dyDescent="0.25">
      <c r="A627" s="121">
        <v>2800</v>
      </c>
      <c r="B627" s="122"/>
      <c r="C627" s="123" t="s">
        <v>103</v>
      </c>
      <c r="D627" s="156">
        <f>D644</f>
        <v>0</v>
      </c>
      <c r="E627" s="156">
        <f t="shared" ref="E627:I627" si="331">E644</f>
        <v>0</v>
      </c>
      <c r="F627" s="156">
        <f t="shared" si="331"/>
        <v>130</v>
      </c>
      <c r="G627" s="156">
        <f t="shared" si="331"/>
        <v>60.4</v>
      </c>
      <c r="H627" s="156">
        <f t="shared" si="331"/>
        <v>130</v>
      </c>
      <c r="I627" s="156">
        <f t="shared" si="331"/>
        <v>60.4</v>
      </c>
    </row>
    <row r="628" spans="1:9" x14ac:dyDescent="0.25">
      <c r="A628" s="121">
        <v>3000</v>
      </c>
      <c r="B628" s="122"/>
      <c r="C628" s="123" t="s">
        <v>62</v>
      </c>
      <c r="D628" s="156">
        <f>D629+D630</f>
        <v>0</v>
      </c>
      <c r="E628" s="156">
        <f t="shared" ref="E628:I628" si="332">E629+E630</f>
        <v>0</v>
      </c>
      <c r="F628" s="156">
        <f t="shared" si="332"/>
        <v>1642</v>
      </c>
      <c r="G628" s="156">
        <f t="shared" si="332"/>
        <v>1202.9000000000001</v>
      </c>
      <c r="H628" s="156">
        <f t="shared" si="332"/>
        <v>1642</v>
      </c>
      <c r="I628" s="156">
        <f t="shared" si="332"/>
        <v>1202.9000000000001</v>
      </c>
    </row>
    <row r="629" spans="1:9" ht="30" x14ac:dyDescent="0.25">
      <c r="A629" s="61">
        <v>3110</v>
      </c>
      <c r="B629" s="62"/>
      <c r="C629" s="111" t="s">
        <v>63</v>
      </c>
      <c r="D629" s="112">
        <f>D646</f>
        <v>0</v>
      </c>
      <c r="E629" s="112">
        <f t="shared" ref="E629:I629" si="333">E646</f>
        <v>0</v>
      </c>
      <c r="F629" s="112">
        <f t="shared" si="333"/>
        <v>553</v>
      </c>
      <c r="G629" s="112">
        <f t="shared" si="333"/>
        <v>243.4</v>
      </c>
      <c r="H629" s="112">
        <f t="shared" si="333"/>
        <v>553</v>
      </c>
      <c r="I629" s="112">
        <f t="shared" si="333"/>
        <v>243.4</v>
      </c>
    </row>
    <row r="630" spans="1:9" x14ac:dyDescent="0.25">
      <c r="A630" s="61">
        <v>3132</v>
      </c>
      <c r="B630" s="62"/>
      <c r="C630" s="113" t="s">
        <v>104</v>
      </c>
      <c r="D630" s="112">
        <f>D647</f>
        <v>0</v>
      </c>
      <c r="E630" s="112">
        <f t="shared" ref="E630:I630" si="334">E647</f>
        <v>0</v>
      </c>
      <c r="F630" s="112">
        <f t="shared" si="334"/>
        <v>1089</v>
      </c>
      <c r="G630" s="112">
        <f t="shared" si="334"/>
        <v>959.5</v>
      </c>
      <c r="H630" s="112">
        <f t="shared" si="334"/>
        <v>1089</v>
      </c>
      <c r="I630" s="112">
        <f t="shared" si="334"/>
        <v>959.5</v>
      </c>
    </row>
    <row r="631" spans="1:9" ht="45" x14ac:dyDescent="0.25">
      <c r="A631" s="139">
        <v>5031</v>
      </c>
      <c r="B631" s="140" t="s">
        <v>116</v>
      </c>
      <c r="C631" s="141" t="s">
        <v>118</v>
      </c>
      <c r="D631" s="157">
        <f>D632+D633+D634</f>
        <v>11206.8</v>
      </c>
      <c r="E631" s="157">
        <f>E632+E633+E634+E645</f>
        <v>9984.2000000000007</v>
      </c>
      <c r="F631" s="157">
        <f>F632+F633+F634+F645+F644</f>
        <v>2369.6999999999998</v>
      </c>
      <c r="G631" s="157">
        <f>G632+G633+G634+G645+G644</f>
        <v>1689.6000000000001</v>
      </c>
      <c r="H631" s="157">
        <f>H632+H633+H634+H644+H645</f>
        <v>13576.5</v>
      </c>
      <c r="I631" s="157">
        <f>I632+I633+I634+I645+I644</f>
        <v>11673.8</v>
      </c>
    </row>
    <row r="632" spans="1:9" x14ac:dyDescent="0.25">
      <c r="A632" s="102">
        <v>2111</v>
      </c>
      <c r="B632" s="68"/>
      <c r="C632" s="103" t="s">
        <v>91</v>
      </c>
      <c r="D632" s="45">
        <v>6229.5</v>
      </c>
      <c r="E632" s="45">
        <v>6177.2</v>
      </c>
      <c r="F632" s="45"/>
      <c r="G632" s="45"/>
      <c r="H632" s="45">
        <f>D632+F632</f>
        <v>6229.5</v>
      </c>
      <c r="I632" s="45">
        <f>E632+G632</f>
        <v>6177.2</v>
      </c>
    </row>
    <row r="633" spans="1:9" x14ac:dyDescent="0.25">
      <c r="A633" s="104">
        <v>2120</v>
      </c>
      <c r="B633" s="105"/>
      <c r="C633" s="106" t="s">
        <v>92</v>
      </c>
      <c r="D633" s="45">
        <v>1370.5</v>
      </c>
      <c r="E633" s="45">
        <v>1370.5</v>
      </c>
      <c r="F633" s="45"/>
      <c r="G633" s="45"/>
      <c r="H633" s="45">
        <f>D633+F633</f>
        <v>1370.5</v>
      </c>
      <c r="I633" s="45">
        <f>E633+G633</f>
        <v>1370.5</v>
      </c>
    </row>
    <row r="634" spans="1:9" x14ac:dyDescent="0.25">
      <c r="A634" s="135">
        <v>2200</v>
      </c>
      <c r="B634" s="136"/>
      <c r="C634" s="154" t="s">
        <v>93</v>
      </c>
      <c r="D634" s="155">
        <f>D635+D636+D637+D638+D639+D640</f>
        <v>3606.8</v>
      </c>
      <c r="E634" s="155">
        <f t="shared" ref="E634:I634" si="335">E635+E636+E637+E638+E639+E640</f>
        <v>2436.5</v>
      </c>
      <c r="F634" s="155">
        <f t="shared" si="335"/>
        <v>597.70000000000005</v>
      </c>
      <c r="G634" s="155">
        <f t="shared" si="335"/>
        <v>426.3</v>
      </c>
      <c r="H634" s="155">
        <f t="shared" si="335"/>
        <v>4204.5</v>
      </c>
      <c r="I634" s="155">
        <f t="shared" si="335"/>
        <v>2862.8</v>
      </c>
    </row>
    <row r="635" spans="1:9" ht="30" x14ac:dyDescent="0.25">
      <c r="A635" s="107">
        <v>2210</v>
      </c>
      <c r="B635" s="108"/>
      <c r="C635" s="109" t="s">
        <v>94</v>
      </c>
      <c r="D635" s="110">
        <v>457.3</v>
      </c>
      <c r="E635" s="110">
        <v>409.6</v>
      </c>
      <c r="F635" s="110">
        <v>20</v>
      </c>
      <c r="G635" s="110">
        <v>41.9</v>
      </c>
      <c r="H635" s="110">
        <f>D635+F635</f>
        <v>477.3</v>
      </c>
      <c r="I635" s="110">
        <f>E635+G635</f>
        <v>451.5</v>
      </c>
    </row>
    <row r="636" spans="1:9" ht="30" x14ac:dyDescent="0.25">
      <c r="A636" s="61">
        <v>2220</v>
      </c>
      <c r="B636" s="62"/>
      <c r="C636" s="58" t="s">
        <v>119</v>
      </c>
      <c r="D636" s="110">
        <v>33</v>
      </c>
      <c r="E636" s="110">
        <v>25.2</v>
      </c>
      <c r="F636" s="110"/>
      <c r="G636" s="110"/>
      <c r="H636" s="110">
        <f>D636</f>
        <v>33</v>
      </c>
      <c r="I636" s="110">
        <f>E636</f>
        <v>25.2</v>
      </c>
    </row>
    <row r="637" spans="1:9" x14ac:dyDescent="0.25">
      <c r="A637" s="71">
        <v>2230</v>
      </c>
      <c r="B637" s="95"/>
      <c r="C637" s="58" t="s">
        <v>120</v>
      </c>
      <c r="D637" s="41">
        <v>214.2</v>
      </c>
      <c r="E637" s="41">
        <v>166.9</v>
      </c>
      <c r="F637" s="41">
        <v>40</v>
      </c>
      <c r="G637" s="41">
        <v>16.3</v>
      </c>
      <c r="H637" s="37">
        <f>D637+F637</f>
        <v>254.2</v>
      </c>
      <c r="I637" s="37">
        <f>E637+G637</f>
        <v>183.20000000000002</v>
      </c>
    </row>
    <row r="638" spans="1:9" x14ac:dyDescent="0.25">
      <c r="A638" s="71">
        <v>2240</v>
      </c>
      <c r="B638" s="95"/>
      <c r="C638" s="58" t="s">
        <v>95</v>
      </c>
      <c r="D638" s="41">
        <v>626.29999999999995</v>
      </c>
      <c r="E638" s="41">
        <v>499.6</v>
      </c>
      <c r="F638" s="41">
        <v>19.3</v>
      </c>
      <c r="G638" s="41">
        <v>11.8</v>
      </c>
      <c r="H638" s="37">
        <f t="shared" ref="H638:H639" si="336">D638+F638</f>
        <v>645.59999999999991</v>
      </c>
      <c r="I638" s="37">
        <f t="shared" ref="I638:I639" si="337">E638+G638</f>
        <v>511.40000000000003</v>
      </c>
    </row>
    <row r="639" spans="1:9" x14ac:dyDescent="0.25">
      <c r="A639" s="71">
        <v>2250</v>
      </c>
      <c r="B639" s="95"/>
      <c r="C639" s="58" t="s">
        <v>121</v>
      </c>
      <c r="D639" s="41">
        <v>403.6</v>
      </c>
      <c r="E639" s="41">
        <v>387.3</v>
      </c>
      <c r="F639" s="41">
        <v>90</v>
      </c>
      <c r="G639" s="41">
        <v>89.5</v>
      </c>
      <c r="H639" s="37">
        <f t="shared" si="336"/>
        <v>493.6</v>
      </c>
      <c r="I639" s="37">
        <f t="shared" si="337"/>
        <v>476.8</v>
      </c>
    </row>
    <row r="640" spans="1:9" ht="30" x14ac:dyDescent="0.25">
      <c r="A640" s="121">
        <v>2270</v>
      </c>
      <c r="B640" s="122"/>
      <c r="C640" s="123" t="s">
        <v>96</v>
      </c>
      <c r="D640" s="156">
        <f>D641+D642+D643</f>
        <v>1872.4</v>
      </c>
      <c r="E640" s="156">
        <f t="shared" ref="E640:I640" si="338">E641+E642+E643</f>
        <v>947.9</v>
      </c>
      <c r="F640" s="156">
        <f t="shared" si="338"/>
        <v>428.4</v>
      </c>
      <c r="G640" s="156">
        <f t="shared" si="338"/>
        <v>266.8</v>
      </c>
      <c r="H640" s="156">
        <f t="shared" si="338"/>
        <v>2300.8000000000002</v>
      </c>
      <c r="I640" s="156">
        <f t="shared" si="338"/>
        <v>1214.7</v>
      </c>
    </row>
    <row r="641" spans="1:9" x14ac:dyDescent="0.25">
      <c r="A641" s="61">
        <v>2271</v>
      </c>
      <c r="B641" s="62"/>
      <c r="C641" s="111" t="s">
        <v>97</v>
      </c>
      <c r="D641" s="112">
        <v>1130.9000000000001</v>
      </c>
      <c r="E641" s="112">
        <v>679.9</v>
      </c>
      <c r="F641" s="112">
        <v>223.4</v>
      </c>
      <c r="G641" s="112">
        <v>159.9</v>
      </c>
      <c r="H641" s="112">
        <f>D641+F641</f>
        <v>1354.3000000000002</v>
      </c>
      <c r="I641" s="112">
        <f>E641+G641</f>
        <v>839.8</v>
      </c>
    </row>
    <row r="642" spans="1:9" ht="30" x14ac:dyDescent="0.25">
      <c r="A642" s="61">
        <v>2272</v>
      </c>
      <c r="B642" s="62"/>
      <c r="C642" s="111" t="s">
        <v>98</v>
      </c>
      <c r="D642" s="112">
        <v>115</v>
      </c>
      <c r="E642" s="112">
        <v>60.9</v>
      </c>
      <c r="F642" s="112">
        <v>25</v>
      </c>
      <c r="G642" s="112">
        <v>9.8000000000000007</v>
      </c>
      <c r="H642" s="112">
        <f t="shared" ref="H642:H643" si="339">D642+F642</f>
        <v>140</v>
      </c>
      <c r="I642" s="112">
        <f t="shared" ref="I642:I644" si="340">E642+G642</f>
        <v>70.7</v>
      </c>
    </row>
    <row r="643" spans="1:9" x14ac:dyDescent="0.25">
      <c r="A643" s="61">
        <v>2273</v>
      </c>
      <c r="B643" s="62"/>
      <c r="C643" s="111" t="s">
        <v>99</v>
      </c>
      <c r="D643" s="112">
        <v>626.5</v>
      </c>
      <c r="E643" s="112">
        <v>207.1</v>
      </c>
      <c r="F643" s="112">
        <v>180</v>
      </c>
      <c r="G643" s="112">
        <v>97.1</v>
      </c>
      <c r="H643" s="112">
        <f t="shared" si="339"/>
        <v>806.5</v>
      </c>
      <c r="I643" s="112">
        <f t="shared" si="340"/>
        <v>304.2</v>
      </c>
    </row>
    <row r="644" spans="1:9" x14ac:dyDescent="0.25">
      <c r="A644" s="121">
        <v>2800</v>
      </c>
      <c r="B644" s="122"/>
      <c r="C644" s="123" t="s">
        <v>103</v>
      </c>
      <c r="D644" s="156"/>
      <c r="E644" s="156"/>
      <c r="F644" s="156">
        <v>130</v>
      </c>
      <c r="G644" s="156">
        <v>60.4</v>
      </c>
      <c r="H644" s="156">
        <f>D644+F644</f>
        <v>130</v>
      </c>
      <c r="I644" s="156">
        <f t="shared" si="340"/>
        <v>60.4</v>
      </c>
    </row>
    <row r="645" spans="1:9" x14ac:dyDescent="0.25">
      <c r="A645" s="121">
        <v>3000</v>
      </c>
      <c r="B645" s="122"/>
      <c r="C645" s="123" t="s">
        <v>62</v>
      </c>
      <c r="D645" s="156">
        <f>D646</f>
        <v>0</v>
      </c>
      <c r="E645" s="156">
        <f t="shared" ref="E645" si="341">E646</f>
        <v>0</v>
      </c>
      <c r="F645" s="156">
        <f>F646+F647</f>
        <v>1642</v>
      </c>
      <c r="G645" s="156">
        <f t="shared" ref="G645:I645" si="342">G646+G647</f>
        <v>1202.9000000000001</v>
      </c>
      <c r="H645" s="156">
        <f t="shared" si="342"/>
        <v>1642</v>
      </c>
      <c r="I645" s="156">
        <f t="shared" si="342"/>
        <v>1202.9000000000001</v>
      </c>
    </row>
    <row r="646" spans="1:9" ht="30" x14ac:dyDescent="0.25">
      <c r="A646" s="61">
        <v>3110</v>
      </c>
      <c r="B646" s="62"/>
      <c r="C646" s="111" t="s">
        <v>63</v>
      </c>
      <c r="D646" s="112"/>
      <c r="E646" s="112"/>
      <c r="F646" s="112">
        <v>553</v>
      </c>
      <c r="G646" s="112">
        <v>243.4</v>
      </c>
      <c r="H646" s="112">
        <f>F646</f>
        <v>553</v>
      </c>
      <c r="I646" s="112">
        <f>G646</f>
        <v>243.4</v>
      </c>
    </row>
    <row r="647" spans="1:9" x14ac:dyDescent="0.25">
      <c r="A647" s="61">
        <v>3132</v>
      </c>
      <c r="B647" s="62"/>
      <c r="C647" s="113" t="s">
        <v>104</v>
      </c>
      <c r="D647" s="114"/>
      <c r="E647" s="114"/>
      <c r="F647" s="114">
        <v>1089</v>
      </c>
      <c r="G647" s="114">
        <v>959.5</v>
      </c>
      <c r="H647" s="112">
        <f>D647+F647</f>
        <v>1089</v>
      </c>
      <c r="I647" s="114">
        <f>G647</f>
        <v>959.5</v>
      </c>
    </row>
    <row r="648" spans="1:9" ht="75" x14ac:dyDescent="0.25">
      <c r="A648" s="139">
        <v>5061</v>
      </c>
      <c r="B648" s="140" t="s">
        <v>117</v>
      </c>
      <c r="C648" s="141" t="s">
        <v>122</v>
      </c>
      <c r="D648" s="157">
        <f>D649</f>
        <v>58.5</v>
      </c>
      <c r="E648" s="157">
        <f t="shared" ref="E648:I649" si="343">E649</f>
        <v>41.2</v>
      </c>
      <c r="F648" s="157">
        <f t="shared" si="343"/>
        <v>0</v>
      </c>
      <c r="G648" s="157">
        <f t="shared" si="343"/>
        <v>0</v>
      </c>
      <c r="H648" s="157">
        <f t="shared" si="343"/>
        <v>58.5</v>
      </c>
      <c r="I648" s="157">
        <f t="shared" si="343"/>
        <v>41.2</v>
      </c>
    </row>
    <row r="649" spans="1:9" x14ac:dyDescent="0.25">
      <c r="A649" s="61">
        <v>2200</v>
      </c>
      <c r="B649" s="62"/>
      <c r="C649" s="111" t="s">
        <v>93</v>
      </c>
      <c r="D649" s="112">
        <f>D650</f>
        <v>58.5</v>
      </c>
      <c r="E649" s="112">
        <f t="shared" si="343"/>
        <v>41.2</v>
      </c>
      <c r="F649" s="112">
        <f t="shared" si="343"/>
        <v>0</v>
      </c>
      <c r="G649" s="112">
        <f t="shared" si="343"/>
        <v>0</v>
      </c>
      <c r="H649" s="112">
        <f t="shared" si="343"/>
        <v>58.5</v>
      </c>
      <c r="I649" s="112">
        <f t="shared" si="343"/>
        <v>41.2</v>
      </c>
    </row>
    <row r="650" spans="1:9" ht="30" x14ac:dyDescent="0.25">
      <c r="A650" s="61">
        <v>2210</v>
      </c>
      <c r="B650" s="62"/>
      <c r="C650" s="111" t="s">
        <v>94</v>
      </c>
      <c r="D650" s="112">
        <v>58.5</v>
      </c>
      <c r="E650" s="112">
        <v>41.2</v>
      </c>
      <c r="F650" s="112">
        <v>0</v>
      </c>
      <c r="G650" s="112">
        <v>0</v>
      </c>
      <c r="H650" s="112">
        <f>D650+F650</f>
        <v>58.5</v>
      </c>
      <c r="I650" s="112">
        <f>E650+G650</f>
        <v>41.2</v>
      </c>
    </row>
    <row r="651" spans="1:9" x14ac:dyDescent="0.25">
      <c r="A651" s="115">
        <v>6310</v>
      </c>
      <c r="B651" s="115">
        <v>150101</v>
      </c>
      <c r="C651" s="164" t="s">
        <v>77</v>
      </c>
      <c r="D651" s="30">
        <f>D652+D672</f>
        <v>0</v>
      </c>
      <c r="E651" s="30">
        <f t="shared" ref="E651:I651" si="344">E652+E672</f>
        <v>0</v>
      </c>
      <c r="F651" s="30">
        <f t="shared" si="344"/>
        <v>8.6</v>
      </c>
      <c r="G651" s="30">
        <f t="shared" si="344"/>
        <v>8.5</v>
      </c>
      <c r="H651" s="30">
        <f t="shared" si="344"/>
        <v>8.6</v>
      </c>
      <c r="I651" s="30">
        <f t="shared" si="344"/>
        <v>8.5</v>
      </c>
    </row>
    <row r="652" spans="1:9" x14ac:dyDescent="0.25">
      <c r="A652" s="53">
        <v>2000</v>
      </c>
      <c r="B652" s="54"/>
      <c r="C652" s="55" t="s">
        <v>42</v>
      </c>
      <c r="D652" s="8">
        <f>D653+D655+D656+D669+D671</f>
        <v>0</v>
      </c>
      <c r="E652" s="8">
        <f t="shared" ref="E652:I652" si="345">E653+E655+E656+E669+E671</f>
        <v>0</v>
      </c>
      <c r="F652" s="8">
        <f t="shared" si="345"/>
        <v>0</v>
      </c>
      <c r="G652" s="8">
        <f t="shared" si="345"/>
        <v>0</v>
      </c>
      <c r="H652" s="8">
        <f t="shared" si="345"/>
        <v>0</v>
      </c>
      <c r="I652" s="8">
        <f t="shared" si="345"/>
        <v>0</v>
      </c>
    </row>
    <row r="653" spans="1:9" x14ac:dyDescent="0.25">
      <c r="A653" s="53">
        <v>2110</v>
      </c>
      <c r="B653" s="54"/>
      <c r="C653" s="55" t="s">
        <v>43</v>
      </c>
      <c r="D653" s="8">
        <f>D654</f>
        <v>0</v>
      </c>
      <c r="E653" s="8">
        <f t="shared" ref="E653:I653" si="346">E654</f>
        <v>0</v>
      </c>
      <c r="F653" s="8">
        <f t="shared" si="346"/>
        <v>0</v>
      </c>
      <c r="G653" s="8">
        <f t="shared" si="346"/>
        <v>0</v>
      </c>
      <c r="H653" s="8">
        <f t="shared" si="346"/>
        <v>0</v>
      </c>
      <c r="I653" s="8">
        <f t="shared" si="346"/>
        <v>0</v>
      </c>
    </row>
    <row r="654" spans="1:9" x14ac:dyDescent="0.25">
      <c r="A654" s="56">
        <v>2111</v>
      </c>
      <c r="B654" s="57"/>
      <c r="C654" s="58" t="s">
        <v>44</v>
      </c>
      <c r="D654" s="9"/>
      <c r="E654" s="9"/>
      <c r="F654" s="9"/>
      <c r="G654" s="9"/>
      <c r="H654" s="9">
        <f>D654+F654</f>
        <v>0</v>
      </c>
      <c r="I654" s="9">
        <f>E654+G654</f>
        <v>0</v>
      </c>
    </row>
    <row r="655" spans="1:9" x14ac:dyDescent="0.25">
      <c r="A655" s="56">
        <v>2120</v>
      </c>
      <c r="B655" s="12"/>
      <c r="C655" s="58" t="s">
        <v>45</v>
      </c>
      <c r="D655" s="13"/>
      <c r="E655" s="13"/>
      <c r="F655" s="13"/>
      <c r="G655" s="13"/>
      <c r="H655" s="9">
        <f>D655+F655</f>
        <v>0</v>
      </c>
      <c r="I655" s="9">
        <f>E655+G655</f>
        <v>0</v>
      </c>
    </row>
    <row r="656" spans="1:9" x14ac:dyDescent="0.25">
      <c r="A656" s="53">
        <v>2200</v>
      </c>
      <c r="B656" s="14"/>
      <c r="C656" s="55" t="s">
        <v>46</v>
      </c>
      <c r="D656" s="15">
        <f>D657+D658+D659+D660+D661+D662+D668</f>
        <v>0</v>
      </c>
      <c r="E656" s="15">
        <f t="shared" ref="E656:I656" si="347">E657+E658+E659+E660+E661+E662+E668</f>
        <v>0</v>
      </c>
      <c r="F656" s="15">
        <f t="shared" si="347"/>
        <v>0</v>
      </c>
      <c r="G656" s="15">
        <f t="shared" si="347"/>
        <v>0</v>
      </c>
      <c r="H656" s="15">
        <f t="shared" si="347"/>
        <v>0</v>
      </c>
      <c r="I656" s="15">
        <f t="shared" si="347"/>
        <v>0</v>
      </c>
    </row>
    <row r="657" spans="1:9" ht="30" x14ac:dyDescent="0.25">
      <c r="A657" s="56">
        <v>2210</v>
      </c>
      <c r="B657" s="12"/>
      <c r="C657" s="58" t="s">
        <v>47</v>
      </c>
      <c r="D657" s="13"/>
      <c r="E657" s="13"/>
      <c r="F657" s="13"/>
      <c r="G657" s="13"/>
      <c r="H657" s="9">
        <f>D657+F657</f>
        <v>0</v>
      </c>
      <c r="I657" s="9">
        <f>E657+G657</f>
        <v>0</v>
      </c>
    </row>
    <row r="658" spans="1:9" ht="30" x14ac:dyDescent="0.25">
      <c r="A658" s="56">
        <v>2220</v>
      </c>
      <c r="B658" s="12"/>
      <c r="C658" s="58" t="s">
        <v>48</v>
      </c>
      <c r="D658" s="13"/>
      <c r="E658" s="13"/>
      <c r="F658" s="13"/>
      <c r="G658" s="13"/>
      <c r="H658" s="9">
        <f t="shared" ref="H658:I660" si="348">D658+F658</f>
        <v>0</v>
      </c>
      <c r="I658" s="9">
        <f t="shared" si="348"/>
        <v>0</v>
      </c>
    </row>
    <row r="659" spans="1:9" x14ac:dyDescent="0.25">
      <c r="A659" s="56">
        <v>2230</v>
      </c>
      <c r="B659" s="12"/>
      <c r="C659" s="58" t="s">
        <v>49</v>
      </c>
      <c r="D659" s="13"/>
      <c r="E659" s="13"/>
      <c r="F659" s="13"/>
      <c r="G659" s="13"/>
      <c r="H659" s="9">
        <f t="shared" si="348"/>
        <v>0</v>
      </c>
      <c r="I659" s="9">
        <f t="shared" si="348"/>
        <v>0</v>
      </c>
    </row>
    <row r="660" spans="1:9" x14ac:dyDescent="0.25">
      <c r="A660" s="56">
        <v>2240</v>
      </c>
      <c r="B660" s="12"/>
      <c r="C660" s="58" t="s">
        <v>50</v>
      </c>
      <c r="D660" s="13"/>
      <c r="E660" s="13"/>
      <c r="F660" s="13"/>
      <c r="G660" s="13"/>
      <c r="H660" s="9">
        <f t="shared" si="348"/>
        <v>0</v>
      </c>
      <c r="I660" s="9">
        <f t="shared" si="348"/>
        <v>0</v>
      </c>
    </row>
    <row r="661" spans="1:9" x14ac:dyDescent="0.25">
      <c r="A661" s="56">
        <v>2250</v>
      </c>
      <c r="B661" s="12"/>
      <c r="C661" s="58" t="s">
        <v>51</v>
      </c>
      <c r="D661" s="13"/>
      <c r="E661" s="13"/>
      <c r="F661" s="13"/>
      <c r="G661" s="13"/>
      <c r="H661" s="9">
        <f>D661+F661</f>
        <v>0</v>
      </c>
      <c r="I661" s="9">
        <f>E661+G661</f>
        <v>0</v>
      </c>
    </row>
    <row r="662" spans="1:9" ht="30" x14ac:dyDescent="0.25">
      <c r="A662" s="53">
        <v>2270</v>
      </c>
      <c r="B662" s="14"/>
      <c r="C662" s="59" t="s">
        <v>52</v>
      </c>
      <c r="D662" s="15">
        <f>D663+D664+D665+D666+D667</f>
        <v>0</v>
      </c>
      <c r="E662" s="15">
        <f t="shared" ref="E662:I662" si="349">E663+E664+E665+E666+E667</f>
        <v>0</v>
      </c>
      <c r="F662" s="15">
        <f t="shared" si="349"/>
        <v>0</v>
      </c>
      <c r="G662" s="15">
        <f t="shared" si="349"/>
        <v>0</v>
      </c>
      <c r="H662" s="15">
        <f t="shared" si="349"/>
        <v>0</v>
      </c>
      <c r="I662" s="15">
        <f t="shared" si="349"/>
        <v>0</v>
      </c>
    </row>
    <row r="663" spans="1:9" x14ac:dyDescent="0.25">
      <c r="A663" s="56">
        <v>2271</v>
      </c>
      <c r="B663" s="12"/>
      <c r="C663" s="60" t="s">
        <v>53</v>
      </c>
      <c r="D663" s="13"/>
      <c r="E663" s="13"/>
      <c r="F663" s="13"/>
      <c r="G663" s="13"/>
      <c r="H663" s="9">
        <f>D663+F663</f>
        <v>0</v>
      </c>
      <c r="I663" s="9">
        <f>E663+G663</f>
        <v>0</v>
      </c>
    </row>
    <row r="664" spans="1:9" ht="30" x14ac:dyDescent="0.25">
      <c r="A664" s="56">
        <v>2272</v>
      </c>
      <c r="B664" s="12"/>
      <c r="C664" s="60" t="s">
        <v>54</v>
      </c>
      <c r="D664" s="13"/>
      <c r="E664" s="13"/>
      <c r="F664" s="13"/>
      <c r="G664" s="13"/>
      <c r="H664" s="9">
        <f t="shared" ref="H664:I671" si="350">D664+F664</f>
        <v>0</v>
      </c>
      <c r="I664" s="9">
        <f t="shared" si="350"/>
        <v>0</v>
      </c>
    </row>
    <row r="665" spans="1:9" x14ac:dyDescent="0.25">
      <c r="A665" s="56">
        <v>2273</v>
      </c>
      <c r="B665" s="12"/>
      <c r="C665" s="60" t="s">
        <v>55</v>
      </c>
      <c r="D665" s="13"/>
      <c r="E665" s="13"/>
      <c r="F665" s="13"/>
      <c r="G665" s="13"/>
      <c r="H665" s="9">
        <f t="shared" si="350"/>
        <v>0</v>
      </c>
      <c r="I665" s="9">
        <f t="shared" si="350"/>
        <v>0</v>
      </c>
    </row>
    <row r="666" spans="1:9" x14ac:dyDescent="0.25">
      <c r="A666" s="56">
        <v>2274</v>
      </c>
      <c r="B666" s="12"/>
      <c r="C666" s="60" t="s">
        <v>56</v>
      </c>
      <c r="D666" s="13"/>
      <c r="E666" s="13"/>
      <c r="F666" s="13"/>
      <c r="G666" s="13"/>
      <c r="H666" s="9">
        <f t="shared" si="350"/>
        <v>0</v>
      </c>
      <c r="I666" s="9">
        <f t="shared" si="350"/>
        <v>0</v>
      </c>
    </row>
    <row r="667" spans="1:9" x14ac:dyDescent="0.25">
      <c r="A667" s="56">
        <v>2276</v>
      </c>
      <c r="B667" s="12"/>
      <c r="C667" s="60" t="s">
        <v>57</v>
      </c>
      <c r="D667" s="13"/>
      <c r="E667" s="13"/>
      <c r="F667" s="13"/>
      <c r="G667" s="13"/>
      <c r="H667" s="9">
        <f>D667+F667</f>
        <v>0</v>
      </c>
      <c r="I667" s="9">
        <f t="shared" si="350"/>
        <v>0</v>
      </c>
    </row>
    <row r="668" spans="1:9" ht="45" x14ac:dyDescent="0.25">
      <c r="A668" s="56">
        <v>2282</v>
      </c>
      <c r="B668" s="12"/>
      <c r="C668" s="60" t="s">
        <v>58</v>
      </c>
      <c r="D668" s="13"/>
      <c r="E668" s="13"/>
      <c r="F668" s="13"/>
      <c r="G668" s="13"/>
      <c r="H668" s="9">
        <f t="shared" ref="H668:H671" si="351">D668+F668</f>
        <v>0</v>
      </c>
      <c r="I668" s="9">
        <f t="shared" si="350"/>
        <v>0</v>
      </c>
    </row>
    <row r="669" spans="1:9" x14ac:dyDescent="0.25">
      <c r="A669" s="53">
        <v>2700</v>
      </c>
      <c r="B669" s="14"/>
      <c r="C669" s="59" t="s">
        <v>59</v>
      </c>
      <c r="D669" s="15">
        <f>D670</f>
        <v>0</v>
      </c>
      <c r="E669" s="15">
        <f t="shared" ref="E669:G669" si="352">E670</f>
        <v>0</v>
      </c>
      <c r="F669" s="15">
        <f t="shared" si="352"/>
        <v>0</v>
      </c>
      <c r="G669" s="15">
        <f t="shared" si="352"/>
        <v>0</v>
      </c>
      <c r="H669" s="8">
        <f t="shared" si="351"/>
        <v>0</v>
      </c>
      <c r="I669" s="8">
        <f t="shared" si="350"/>
        <v>0</v>
      </c>
    </row>
    <row r="670" spans="1:9" x14ac:dyDescent="0.25">
      <c r="A670" s="56">
        <v>2730</v>
      </c>
      <c r="B670" s="12"/>
      <c r="C670" s="60" t="s">
        <v>60</v>
      </c>
      <c r="D670" s="13"/>
      <c r="E670" s="13"/>
      <c r="F670" s="13"/>
      <c r="G670" s="13"/>
      <c r="H670" s="9">
        <f t="shared" si="351"/>
        <v>0</v>
      </c>
      <c r="I670" s="9">
        <f t="shared" si="350"/>
        <v>0</v>
      </c>
    </row>
    <row r="671" spans="1:9" x14ac:dyDescent="0.25">
      <c r="A671" s="75">
        <v>2800</v>
      </c>
      <c r="B671" s="12"/>
      <c r="C671" s="58" t="s">
        <v>61</v>
      </c>
      <c r="D671" s="13"/>
      <c r="E671" s="13"/>
      <c r="F671" s="13"/>
      <c r="G671" s="13"/>
      <c r="H671" s="9">
        <f t="shared" si="351"/>
        <v>0</v>
      </c>
      <c r="I671" s="9">
        <f t="shared" si="350"/>
        <v>0</v>
      </c>
    </row>
    <row r="672" spans="1:9" x14ac:dyDescent="0.25">
      <c r="A672" s="53">
        <v>3000</v>
      </c>
      <c r="B672" s="14"/>
      <c r="C672" s="55" t="s">
        <v>62</v>
      </c>
      <c r="D672" s="15">
        <f>D673+D674</f>
        <v>0</v>
      </c>
      <c r="E672" s="15">
        <f t="shared" ref="E672:I672" si="353">E673+E674</f>
        <v>0</v>
      </c>
      <c r="F672" s="15">
        <f t="shared" si="353"/>
        <v>8.6</v>
      </c>
      <c r="G672" s="15">
        <f t="shared" si="353"/>
        <v>8.5</v>
      </c>
      <c r="H672" s="15">
        <f t="shared" si="353"/>
        <v>8.6</v>
      </c>
      <c r="I672" s="15">
        <f t="shared" si="353"/>
        <v>8.5</v>
      </c>
    </row>
    <row r="673" spans="1:9" ht="30" x14ac:dyDescent="0.25">
      <c r="A673" s="56">
        <v>3110</v>
      </c>
      <c r="B673" s="12"/>
      <c r="C673" s="58" t="s">
        <v>63</v>
      </c>
      <c r="D673" s="13"/>
      <c r="E673" s="13"/>
      <c r="F673" s="13"/>
      <c r="G673" s="13"/>
      <c r="H673" s="9">
        <f t="shared" ref="H673:I674" si="354">D673+F673</f>
        <v>0</v>
      </c>
      <c r="I673" s="9">
        <f t="shared" si="354"/>
        <v>0</v>
      </c>
    </row>
    <row r="674" spans="1:9" ht="30" x14ac:dyDescent="0.25">
      <c r="A674" s="12">
        <v>3122</v>
      </c>
      <c r="B674" s="12"/>
      <c r="C674" s="58" t="s">
        <v>78</v>
      </c>
      <c r="D674" s="13"/>
      <c r="E674" s="13"/>
      <c r="F674" s="13">
        <v>8.6</v>
      </c>
      <c r="G674" s="13">
        <v>8.5</v>
      </c>
      <c r="H674" s="9">
        <f t="shared" si="354"/>
        <v>8.6</v>
      </c>
      <c r="I674" s="9">
        <f t="shared" si="354"/>
        <v>8.5</v>
      </c>
    </row>
    <row r="675" spans="1:9" ht="28.5" x14ac:dyDescent="0.25">
      <c r="A675" s="99">
        <v>6324</v>
      </c>
      <c r="B675" s="148" t="s">
        <v>38</v>
      </c>
      <c r="C675" s="151" t="s">
        <v>89</v>
      </c>
      <c r="D675" s="38"/>
      <c r="E675" s="38"/>
      <c r="F675" s="38">
        <f>F676</f>
        <v>7131</v>
      </c>
      <c r="G675" s="38">
        <f>G676</f>
        <v>7130.9</v>
      </c>
      <c r="H675" s="165">
        <f>H676</f>
        <v>7131</v>
      </c>
      <c r="I675" s="165">
        <f>I676</f>
        <v>7130.9</v>
      </c>
    </row>
    <row r="676" spans="1:9" x14ac:dyDescent="0.25">
      <c r="A676" s="71">
        <v>3240</v>
      </c>
      <c r="B676" s="72"/>
      <c r="C676" s="73" t="s">
        <v>87</v>
      </c>
      <c r="D676" s="36"/>
      <c r="E676" s="36"/>
      <c r="F676" s="36">
        <v>7131</v>
      </c>
      <c r="G676" s="36">
        <v>7130.9</v>
      </c>
      <c r="H676" s="37">
        <f>D676+F676</f>
        <v>7131</v>
      </c>
      <c r="I676" s="37">
        <f>E676+G676</f>
        <v>7130.9</v>
      </c>
    </row>
    <row r="677" spans="1:9" ht="52.5" customHeight="1" x14ac:dyDescent="0.25">
      <c r="A677" s="99">
        <v>6000</v>
      </c>
      <c r="B677" s="79" t="s">
        <v>138</v>
      </c>
      <c r="C677" s="186" t="s">
        <v>146</v>
      </c>
      <c r="D677" s="101">
        <f>D678+D681+D683+D685</f>
        <v>151609.69999999998</v>
      </c>
      <c r="E677" s="101">
        <f t="shared" ref="E677:I677" si="355">E678+E681+E683+E685</f>
        <v>151607.79800000001</v>
      </c>
      <c r="F677" s="101">
        <f>F678+F681+F683+F685</f>
        <v>67140.7</v>
      </c>
      <c r="G677" s="101">
        <f t="shared" si="355"/>
        <v>61689.7</v>
      </c>
      <c r="H677" s="101">
        <f t="shared" si="355"/>
        <v>218750.39999999997</v>
      </c>
      <c r="I677" s="101">
        <f t="shared" si="355"/>
        <v>213297.49799999996</v>
      </c>
    </row>
    <row r="678" spans="1:9" ht="45" x14ac:dyDescent="0.25">
      <c r="A678" s="166">
        <v>6010</v>
      </c>
      <c r="B678" s="166">
        <v>100101</v>
      </c>
      <c r="C678" s="167" t="s">
        <v>131</v>
      </c>
      <c r="D678" s="168"/>
      <c r="E678" s="169"/>
      <c r="F678" s="170">
        <f>F679+F680</f>
        <v>11124</v>
      </c>
      <c r="G678" s="170">
        <f>G679+G680</f>
        <v>10432.5</v>
      </c>
      <c r="H678" s="170">
        <f>D678+F678</f>
        <v>11124</v>
      </c>
      <c r="I678" s="170">
        <f>E678+G678</f>
        <v>10432.5</v>
      </c>
    </row>
    <row r="679" spans="1:9" x14ac:dyDescent="0.25">
      <c r="A679" s="65">
        <v>3132</v>
      </c>
      <c r="B679" s="66"/>
      <c r="C679" s="58" t="s">
        <v>132</v>
      </c>
      <c r="D679" s="39"/>
      <c r="E679" s="40"/>
      <c r="F679" s="41">
        <v>10834</v>
      </c>
      <c r="G679" s="41">
        <v>10172.200000000001</v>
      </c>
      <c r="H679" s="41">
        <f t="shared" ref="H679:H680" si="356">D679+F679</f>
        <v>10834</v>
      </c>
      <c r="I679" s="41">
        <f>E679+G679</f>
        <v>10172.200000000001</v>
      </c>
    </row>
    <row r="680" spans="1:9" ht="30" x14ac:dyDescent="0.25">
      <c r="A680" s="65">
        <v>3210</v>
      </c>
      <c r="B680" s="66"/>
      <c r="C680" s="69" t="s">
        <v>83</v>
      </c>
      <c r="D680" s="42"/>
      <c r="E680" s="43"/>
      <c r="F680" s="44">
        <v>290</v>
      </c>
      <c r="G680" s="44">
        <v>260.3</v>
      </c>
      <c r="H680" s="44">
        <f t="shared" si="356"/>
        <v>290</v>
      </c>
      <c r="I680" s="44">
        <f>E680+G680</f>
        <v>260.3</v>
      </c>
    </row>
    <row r="681" spans="1:9" ht="30" x14ac:dyDescent="0.25">
      <c r="A681" s="166">
        <v>6020</v>
      </c>
      <c r="B681" s="166">
        <v>100102</v>
      </c>
      <c r="C681" s="167" t="s">
        <v>133</v>
      </c>
      <c r="D681" s="168"/>
      <c r="E681" s="168"/>
      <c r="F681" s="168">
        <f>F682</f>
        <v>56016.7</v>
      </c>
      <c r="G681" s="168">
        <f t="shared" ref="G681" si="357">G682</f>
        <v>51257.2</v>
      </c>
      <c r="H681" s="168">
        <f>H682</f>
        <v>56016.7</v>
      </c>
      <c r="I681" s="168">
        <f>I682</f>
        <v>51257.2</v>
      </c>
    </row>
    <row r="682" spans="1:9" ht="30" x14ac:dyDescent="0.25">
      <c r="A682" s="180">
        <v>3131</v>
      </c>
      <c r="B682" s="181"/>
      <c r="C682" s="55" t="s">
        <v>134</v>
      </c>
      <c r="D682" s="182"/>
      <c r="E682" s="182"/>
      <c r="F682" s="182">
        <v>56016.7</v>
      </c>
      <c r="G682" s="182">
        <v>51257.2</v>
      </c>
      <c r="H682" s="182">
        <f>D682+F682</f>
        <v>56016.7</v>
      </c>
      <c r="I682" s="182">
        <f>E682+G682</f>
        <v>51257.2</v>
      </c>
    </row>
    <row r="683" spans="1:9" ht="30" x14ac:dyDescent="0.25">
      <c r="A683" s="171">
        <v>6030</v>
      </c>
      <c r="B683" s="171">
        <v>100103</v>
      </c>
      <c r="C683" s="172" t="s">
        <v>135</v>
      </c>
      <c r="D683" s="173">
        <f>D684</f>
        <v>136932.4</v>
      </c>
      <c r="E683" s="173">
        <f t="shared" ref="E683" si="358">E684</f>
        <v>136932.4</v>
      </c>
      <c r="F683" s="174"/>
      <c r="G683" s="174"/>
      <c r="H683" s="173">
        <f>H684</f>
        <v>136932.4</v>
      </c>
      <c r="I683" s="173">
        <f t="shared" ref="I683" si="359">I684</f>
        <v>136932.4</v>
      </c>
    </row>
    <row r="684" spans="1:9" ht="30" x14ac:dyDescent="0.25">
      <c r="A684" s="54">
        <v>2610</v>
      </c>
      <c r="B684" s="183"/>
      <c r="C684" s="137" t="s">
        <v>80</v>
      </c>
      <c r="D684" s="182">
        <v>136932.4</v>
      </c>
      <c r="E684" s="182">
        <v>136932.4</v>
      </c>
      <c r="F684" s="184"/>
      <c r="G684" s="184"/>
      <c r="H684" s="182">
        <f>F684+D684</f>
        <v>136932.4</v>
      </c>
      <c r="I684" s="182">
        <f>G684+E684</f>
        <v>136932.4</v>
      </c>
    </row>
    <row r="685" spans="1:9" x14ac:dyDescent="0.25">
      <c r="A685" s="175">
        <v>6060</v>
      </c>
      <c r="B685" s="175">
        <v>100203</v>
      </c>
      <c r="C685" s="176" t="s">
        <v>136</v>
      </c>
      <c r="D685" s="177">
        <f>D686</f>
        <v>14677.3</v>
      </c>
      <c r="E685" s="177">
        <f>E686</f>
        <v>14675.398000000001</v>
      </c>
      <c r="F685" s="177"/>
      <c r="G685" s="177"/>
      <c r="H685" s="177">
        <f>H686</f>
        <v>14677.3</v>
      </c>
      <c r="I685" s="177">
        <f>I686</f>
        <v>14675.398000000001</v>
      </c>
    </row>
    <row r="686" spans="1:9" ht="30" x14ac:dyDescent="0.25">
      <c r="A686" s="178">
        <v>2610</v>
      </c>
      <c r="B686" s="179"/>
      <c r="C686" s="137" t="s">
        <v>80</v>
      </c>
      <c r="D686" s="155">
        <v>14677.3</v>
      </c>
      <c r="E686" s="155">
        <f>SUM(E688:E690)</f>
        <v>14675.398000000001</v>
      </c>
      <c r="F686" s="155"/>
      <c r="G686" s="155"/>
      <c r="H686" s="155">
        <f t="shared" ref="H686:I686" si="360">D686+F686</f>
        <v>14677.3</v>
      </c>
      <c r="I686" s="155">
        <f t="shared" si="360"/>
        <v>14675.398000000001</v>
      </c>
    </row>
    <row r="687" spans="1:9" x14ac:dyDescent="0.25">
      <c r="A687" s="116"/>
      <c r="B687" s="117"/>
      <c r="C687" s="118" t="s">
        <v>81</v>
      </c>
      <c r="D687" s="45"/>
      <c r="E687" s="45"/>
      <c r="F687" s="45"/>
      <c r="G687" s="45"/>
      <c r="H687" s="45"/>
      <c r="I687" s="45"/>
    </row>
    <row r="688" spans="1:9" x14ac:dyDescent="0.25">
      <c r="A688" s="116"/>
      <c r="B688" s="117"/>
      <c r="C688" s="119" t="s">
        <v>44</v>
      </c>
      <c r="D688" s="45">
        <v>10883.980970000001</v>
      </c>
      <c r="E688" s="45">
        <v>10883.980970000001</v>
      </c>
      <c r="F688" s="45"/>
      <c r="G688" s="45"/>
      <c r="H688" s="45">
        <f t="shared" ref="H688:I690" si="361">D688+F688</f>
        <v>10883.980970000001</v>
      </c>
      <c r="I688" s="45">
        <f t="shared" si="361"/>
        <v>10883.980970000001</v>
      </c>
    </row>
    <row r="689" spans="1:9" x14ac:dyDescent="0.25">
      <c r="A689" s="116"/>
      <c r="B689" s="117"/>
      <c r="C689" s="119" t="s">
        <v>45</v>
      </c>
      <c r="D689" s="45">
        <v>2373.4</v>
      </c>
      <c r="E689" s="45">
        <v>2373.4</v>
      </c>
      <c r="F689" s="45"/>
      <c r="G689" s="45"/>
      <c r="H689" s="45">
        <f t="shared" si="361"/>
        <v>2373.4</v>
      </c>
      <c r="I689" s="45">
        <f t="shared" si="361"/>
        <v>2373.4</v>
      </c>
    </row>
    <row r="690" spans="1:9" ht="30" x14ac:dyDescent="0.25">
      <c r="A690" s="116"/>
      <c r="B690" s="120"/>
      <c r="C690" s="119" t="s">
        <v>47</v>
      </c>
      <c r="D690" s="46">
        <v>1419.91903</v>
      </c>
      <c r="E690" s="46">
        <v>1418.01703</v>
      </c>
      <c r="F690" s="46"/>
      <c r="G690" s="46"/>
      <c r="H690" s="45">
        <f t="shared" si="361"/>
        <v>1419.91903</v>
      </c>
      <c r="I690" s="45">
        <f t="shared" si="361"/>
        <v>1418.01703</v>
      </c>
    </row>
    <row r="691" spans="1:9" ht="63.75" customHeight="1" x14ac:dyDescent="0.25">
      <c r="A691" s="210">
        <v>9180</v>
      </c>
      <c r="B691" s="210">
        <v>240900</v>
      </c>
      <c r="C691" s="211" t="s">
        <v>137</v>
      </c>
      <c r="D691" s="38"/>
      <c r="E691" s="38"/>
      <c r="F691" s="38">
        <f>F692+F699</f>
        <v>8284.4</v>
      </c>
      <c r="G691" s="38">
        <f>G692+G699</f>
        <v>7950.9199699999999</v>
      </c>
      <c r="H691" s="38">
        <f>D691+F691</f>
        <v>8284.4</v>
      </c>
      <c r="I691" s="38">
        <f>E691+G691</f>
        <v>7950.9199699999999</v>
      </c>
    </row>
    <row r="692" spans="1:9" ht="30" x14ac:dyDescent="0.25">
      <c r="A692" s="178">
        <v>2610</v>
      </c>
      <c r="B692" s="179"/>
      <c r="C692" s="137" t="s">
        <v>80</v>
      </c>
      <c r="D692" s="155"/>
      <c r="E692" s="155"/>
      <c r="F692" s="155">
        <v>4084.4</v>
      </c>
      <c r="G692" s="155">
        <f>SUM(G694:G698)</f>
        <v>4084.31997</v>
      </c>
      <c r="H692" s="155">
        <f>D692+F692</f>
        <v>4084.4</v>
      </c>
      <c r="I692" s="155">
        <f t="shared" ref="H692:I699" si="362">E692+G692</f>
        <v>4084.31997</v>
      </c>
    </row>
    <row r="693" spans="1:9" x14ac:dyDescent="0.25">
      <c r="A693" s="116"/>
      <c r="B693" s="117"/>
      <c r="C693" s="118" t="s">
        <v>81</v>
      </c>
      <c r="D693" s="45"/>
      <c r="E693" s="45"/>
      <c r="F693" s="45"/>
      <c r="G693" s="45"/>
      <c r="H693" s="45"/>
      <c r="I693" s="45"/>
    </row>
    <row r="694" spans="1:9" x14ac:dyDescent="0.25">
      <c r="A694" s="116"/>
      <c r="B694" s="117"/>
      <c r="C694" s="119" t="s">
        <v>44</v>
      </c>
      <c r="D694" s="45"/>
      <c r="E694" s="45"/>
      <c r="F694" s="45">
        <v>1397.06366</v>
      </c>
      <c r="G694" s="45">
        <v>1397.06366</v>
      </c>
      <c r="H694" s="45">
        <f>D694+F694</f>
        <v>1397.06366</v>
      </c>
      <c r="I694" s="45">
        <f t="shared" si="362"/>
        <v>1397.06366</v>
      </c>
    </row>
    <row r="695" spans="1:9" x14ac:dyDescent="0.25">
      <c r="A695" s="116"/>
      <c r="B695" s="117"/>
      <c r="C695" s="119" t="s">
        <v>45</v>
      </c>
      <c r="D695" s="45"/>
      <c r="E695" s="45"/>
      <c r="F695" s="45">
        <v>309.99650000000003</v>
      </c>
      <c r="G695" s="45">
        <v>309.99650000000003</v>
      </c>
      <c r="H695" s="45">
        <f t="shared" si="362"/>
        <v>309.99650000000003</v>
      </c>
      <c r="I695" s="45">
        <f t="shared" si="362"/>
        <v>309.99650000000003</v>
      </c>
    </row>
    <row r="696" spans="1:9" ht="30" x14ac:dyDescent="0.25">
      <c r="A696" s="116"/>
      <c r="B696" s="120"/>
      <c r="C696" s="119" t="s">
        <v>47</v>
      </c>
      <c r="D696" s="46"/>
      <c r="E696" s="46"/>
      <c r="F696" s="46">
        <v>2211.38663</v>
      </c>
      <c r="G696" s="46">
        <v>2211.3065999999999</v>
      </c>
      <c r="H696" s="45">
        <f t="shared" si="362"/>
        <v>2211.38663</v>
      </c>
      <c r="I696" s="45">
        <f t="shared" si="362"/>
        <v>2211.3065999999999</v>
      </c>
    </row>
    <row r="697" spans="1:9" x14ac:dyDescent="0.25">
      <c r="A697" s="116"/>
      <c r="B697" s="120"/>
      <c r="C697" s="119" t="s">
        <v>50</v>
      </c>
      <c r="D697" s="46"/>
      <c r="E697" s="46"/>
      <c r="F697" s="46">
        <v>55.176000000000002</v>
      </c>
      <c r="G697" s="46">
        <v>55.176000000000002</v>
      </c>
      <c r="H697" s="45">
        <f t="shared" si="362"/>
        <v>55.176000000000002</v>
      </c>
      <c r="I697" s="45">
        <f t="shared" si="362"/>
        <v>55.176000000000002</v>
      </c>
    </row>
    <row r="698" spans="1:9" x14ac:dyDescent="0.25">
      <c r="A698" s="116"/>
      <c r="B698" s="120"/>
      <c r="C698" s="63" t="s">
        <v>53</v>
      </c>
      <c r="D698" s="46"/>
      <c r="E698" s="46"/>
      <c r="F698" s="46">
        <v>110.77719999999999</v>
      </c>
      <c r="G698" s="46">
        <v>110.77721</v>
      </c>
      <c r="H698" s="45">
        <f t="shared" si="362"/>
        <v>110.77719999999999</v>
      </c>
      <c r="I698" s="45">
        <f t="shared" si="362"/>
        <v>110.77721</v>
      </c>
    </row>
    <row r="699" spans="1:9" ht="30" x14ac:dyDescent="0.25">
      <c r="A699" s="180">
        <v>3131</v>
      </c>
      <c r="B699" s="181"/>
      <c r="C699" s="185" t="s">
        <v>134</v>
      </c>
      <c r="D699" s="182"/>
      <c r="E699" s="182"/>
      <c r="F699" s="182">
        <v>4200</v>
      </c>
      <c r="G699" s="182">
        <v>3866.6</v>
      </c>
      <c r="H699" s="182">
        <f t="shared" si="362"/>
        <v>4200</v>
      </c>
      <c r="I699" s="182">
        <f>E699+G699</f>
        <v>3866.6</v>
      </c>
    </row>
    <row r="700" spans="1:9" x14ac:dyDescent="0.25">
      <c r="A700" s="23"/>
      <c r="B700" s="22"/>
      <c r="C700" s="23"/>
      <c r="D700" s="28"/>
      <c r="E700" s="28"/>
      <c r="F700" s="28"/>
      <c r="G700" s="28"/>
      <c r="H700" s="28"/>
      <c r="I700" s="28"/>
    </row>
    <row r="701" spans="1:9" x14ac:dyDescent="0.25">
      <c r="A701" s="23"/>
      <c r="B701" s="22"/>
      <c r="C701" s="23"/>
      <c r="D701" s="28"/>
      <c r="E701" s="28"/>
      <c r="F701" s="28"/>
      <c r="G701" s="28"/>
      <c r="H701" s="28"/>
      <c r="I701" s="28"/>
    </row>
    <row r="702" spans="1:9" x14ac:dyDescent="0.25">
      <c r="A702" s="23"/>
      <c r="B702" s="22"/>
      <c r="C702" s="23"/>
      <c r="D702" s="28"/>
      <c r="E702" s="28"/>
      <c r="F702" s="28"/>
      <c r="G702" s="28"/>
      <c r="H702" s="28"/>
      <c r="I702" s="28"/>
    </row>
    <row r="703" spans="1:9" x14ac:dyDescent="0.25">
      <c r="A703" s="23"/>
      <c r="B703" s="22"/>
      <c r="C703" s="23"/>
      <c r="D703" s="28"/>
      <c r="E703" s="28"/>
      <c r="F703" s="28"/>
      <c r="G703" s="28"/>
      <c r="H703" s="28"/>
      <c r="I703" s="28"/>
    </row>
    <row r="704" spans="1:9" x14ac:dyDescent="0.25">
      <c r="A704" s="23"/>
      <c r="B704" s="22"/>
      <c r="C704" s="23"/>
      <c r="D704" s="28"/>
      <c r="E704" s="28"/>
      <c r="F704" s="28"/>
      <c r="G704" s="28"/>
      <c r="H704" s="28"/>
      <c r="I704" s="28"/>
    </row>
    <row r="705" spans="1:9" x14ac:dyDescent="0.25">
      <c r="A705" s="23"/>
      <c r="B705" s="22"/>
      <c r="C705" s="23"/>
      <c r="D705" s="28"/>
      <c r="E705" s="28"/>
      <c r="F705" s="28"/>
      <c r="G705" s="28"/>
      <c r="H705" s="28"/>
      <c r="I705" s="28"/>
    </row>
    <row r="706" spans="1:9" x14ac:dyDescent="0.25">
      <c r="A706" s="23"/>
      <c r="B706" s="22"/>
      <c r="C706" s="23"/>
      <c r="D706" s="28"/>
      <c r="E706" s="28"/>
      <c r="F706" s="28"/>
      <c r="G706" s="28"/>
      <c r="H706" s="28"/>
      <c r="I706" s="28"/>
    </row>
    <row r="707" spans="1:9" x14ac:dyDescent="0.25">
      <c r="A707" s="23"/>
      <c r="B707" s="22"/>
      <c r="C707" s="23"/>
      <c r="D707" s="28"/>
      <c r="E707" s="28"/>
      <c r="F707" s="28"/>
      <c r="G707" s="28"/>
      <c r="H707" s="28"/>
      <c r="I707" s="28"/>
    </row>
    <row r="708" spans="1:9" x14ac:dyDescent="0.25">
      <c r="A708" s="23"/>
      <c r="B708" s="22"/>
      <c r="C708" s="23"/>
      <c r="D708" s="28"/>
      <c r="E708" s="28"/>
      <c r="F708" s="28"/>
      <c r="G708" s="28"/>
      <c r="H708" s="28"/>
      <c r="I708" s="28"/>
    </row>
    <row r="709" spans="1:9" x14ac:dyDescent="0.25">
      <c r="A709" s="23"/>
      <c r="B709" s="22"/>
      <c r="C709" s="23"/>
      <c r="D709" s="28"/>
      <c r="E709" s="28"/>
      <c r="F709" s="28"/>
      <c r="G709" s="28"/>
      <c r="H709" s="28"/>
      <c r="I709" s="28"/>
    </row>
    <row r="710" spans="1:9" x14ac:dyDescent="0.25">
      <c r="A710" s="23"/>
      <c r="B710" s="22"/>
      <c r="C710" s="23"/>
      <c r="D710" s="28"/>
      <c r="E710" s="28"/>
      <c r="F710" s="28"/>
      <c r="G710" s="28"/>
      <c r="H710" s="28"/>
      <c r="I710" s="28"/>
    </row>
    <row r="711" spans="1:9" x14ac:dyDescent="0.25">
      <c r="A711" s="23"/>
      <c r="B711" s="22"/>
      <c r="C711" s="23"/>
      <c r="D711" s="28"/>
      <c r="E711" s="28"/>
      <c r="F711" s="28"/>
      <c r="G711" s="28"/>
      <c r="H711" s="28"/>
      <c r="I711" s="28"/>
    </row>
    <row r="712" spans="1:9" x14ac:dyDescent="0.25">
      <c r="A712" s="23"/>
      <c r="B712" s="22"/>
      <c r="C712" s="23"/>
      <c r="D712" s="28"/>
      <c r="E712" s="28"/>
      <c r="F712" s="28"/>
      <c r="G712" s="28"/>
      <c r="H712" s="28"/>
      <c r="I712" s="28"/>
    </row>
    <row r="713" spans="1:9" x14ac:dyDescent="0.25">
      <c r="A713" s="23"/>
      <c r="B713" s="22"/>
      <c r="C713" s="23"/>
      <c r="D713" s="28"/>
      <c r="E713" s="28"/>
      <c r="F713" s="28"/>
      <c r="G713" s="28"/>
      <c r="H713" s="28"/>
      <c r="I713" s="28"/>
    </row>
    <row r="714" spans="1:9" x14ac:dyDescent="0.25">
      <c r="A714" s="23"/>
      <c r="B714" s="22"/>
      <c r="C714" s="23"/>
      <c r="D714" s="28"/>
      <c r="E714" s="28"/>
      <c r="F714" s="28"/>
      <c r="G714" s="28"/>
      <c r="H714" s="28"/>
      <c r="I714" s="28"/>
    </row>
    <row r="715" spans="1:9" x14ac:dyDescent="0.25">
      <c r="A715" s="23"/>
      <c r="B715" s="22"/>
      <c r="C715" s="23"/>
      <c r="D715" s="28"/>
      <c r="E715" s="28"/>
      <c r="F715" s="28"/>
      <c r="G715" s="28"/>
      <c r="H715" s="28"/>
      <c r="I715" s="28"/>
    </row>
    <row r="716" spans="1:9" x14ac:dyDescent="0.25">
      <c r="A716" s="23"/>
      <c r="B716" s="22"/>
      <c r="C716" s="23"/>
      <c r="D716" s="28"/>
      <c r="E716" s="28"/>
      <c r="F716" s="28"/>
      <c r="G716" s="28"/>
      <c r="H716" s="28"/>
      <c r="I716" s="28"/>
    </row>
    <row r="717" spans="1:9" x14ac:dyDescent="0.25">
      <c r="A717" s="23"/>
      <c r="B717" s="22"/>
      <c r="C717" s="23"/>
      <c r="D717" s="28"/>
      <c r="E717" s="28"/>
      <c r="F717" s="28"/>
      <c r="G717" s="28"/>
      <c r="H717" s="28"/>
      <c r="I717" s="28"/>
    </row>
    <row r="718" spans="1:9" x14ac:dyDescent="0.25">
      <c r="A718" s="23"/>
      <c r="B718" s="22"/>
      <c r="C718" s="23"/>
      <c r="D718" s="28"/>
      <c r="E718" s="28"/>
      <c r="F718" s="28"/>
      <c r="G718" s="28"/>
      <c r="H718" s="28"/>
      <c r="I718" s="28"/>
    </row>
    <row r="719" spans="1:9" x14ac:dyDescent="0.25">
      <c r="A719" s="23"/>
      <c r="B719" s="22"/>
      <c r="C719" s="23"/>
      <c r="D719" s="28"/>
      <c r="E719" s="28"/>
      <c r="F719" s="28"/>
      <c r="G719" s="28"/>
      <c r="H719" s="28"/>
      <c r="I719" s="28"/>
    </row>
    <row r="720" spans="1:9" x14ac:dyDescent="0.25">
      <c r="A720" s="23"/>
      <c r="B720" s="22"/>
      <c r="C720" s="23"/>
      <c r="D720" s="28"/>
      <c r="E720" s="28"/>
      <c r="F720" s="28"/>
      <c r="G720" s="28"/>
      <c r="H720" s="28"/>
      <c r="I720" s="28"/>
    </row>
    <row r="721" spans="1:9" x14ac:dyDescent="0.25">
      <c r="A721" s="23"/>
      <c r="B721" s="22"/>
      <c r="C721" s="23"/>
      <c r="D721" s="28"/>
      <c r="E721" s="28"/>
      <c r="F721" s="28"/>
      <c r="G721" s="28"/>
      <c r="H721" s="28"/>
      <c r="I721" s="28"/>
    </row>
    <row r="722" spans="1:9" x14ac:dyDescent="0.25">
      <c r="A722" s="23"/>
      <c r="B722" s="22"/>
      <c r="C722" s="23"/>
      <c r="D722" s="28"/>
      <c r="E722" s="28"/>
      <c r="F722" s="28"/>
      <c r="G722" s="28"/>
      <c r="H722" s="28"/>
      <c r="I722" s="28"/>
    </row>
    <row r="723" spans="1:9" x14ac:dyDescent="0.25">
      <c r="A723" s="23"/>
      <c r="B723" s="22"/>
      <c r="C723" s="23"/>
      <c r="D723" s="28"/>
      <c r="E723" s="28"/>
      <c r="F723" s="28"/>
      <c r="G723" s="28"/>
      <c r="H723" s="28"/>
      <c r="I723" s="28"/>
    </row>
    <row r="724" spans="1:9" x14ac:dyDescent="0.25">
      <c r="A724" s="23"/>
      <c r="B724" s="22"/>
      <c r="C724" s="23"/>
      <c r="D724" s="28"/>
      <c r="E724" s="28"/>
      <c r="F724" s="28"/>
      <c r="G724" s="28"/>
      <c r="H724" s="28"/>
      <c r="I724" s="28"/>
    </row>
    <row r="725" spans="1:9" x14ac:dyDescent="0.25">
      <c r="A725" s="23"/>
      <c r="B725" s="22"/>
      <c r="C725" s="23"/>
      <c r="D725" s="28"/>
      <c r="E725" s="28"/>
      <c r="F725" s="28"/>
      <c r="G725" s="28"/>
      <c r="H725" s="28"/>
      <c r="I725" s="28"/>
    </row>
    <row r="726" spans="1:9" x14ac:dyDescent="0.25">
      <c r="A726" s="23"/>
      <c r="B726" s="22"/>
      <c r="C726" s="23"/>
      <c r="D726" s="28"/>
      <c r="E726" s="28"/>
      <c r="F726" s="28"/>
      <c r="G726" s="28"/>
      <c r="H726" s="28"/>
      <c r="I726" s="28"/>
    </row>
    <row r="727" spans="1:9" x14ac:dyDescent="0.25">
      <c r="A727" s="23"/>
      <c r="B727" s="22"/>
      <c r="C727" s="23"/>
      <c r="D727" s="28"/>
      <c r="E727" s="28"/>
      <c r="F727" s="28"/>
      <c r="G727" s="28"/>
      <c r="H727" s="28"/>
      <c r="I727" s="28"/>
    </row>
    <row r="728" spans="1:9" x14ac:dyDescent="0.25">
      <c r="A728" s="23"/>
      <c r="B728" s="22"/>
      <c r="C728" s="23"/>
      <c r="D728" s="28"/>
      <c r="E728" s="28"/>
      <c r="F728" s="28"/>
      <c r="G728" s="28"/>
      <c r="H728" s="28"/>
      <c r="I728" s="28"/>
    </row>
    <row r="729" spans="1:9" x14ac:dyDescent="0.25">
      <c r="A729" s="23"/>
      <c r="B729" s="22"/>
      <c r="C729" s="23"/>
      <c r="D729" s="28"/>
      <c r="E729" s="28"/>
      <c r="F729" s="28"/>
      <c r="G729" s="28"/>
      <c r="H729" s="28"/>
      <c r="I729" s="28"/>
    </row>
    <row r="730" spans="1:9" x14ac:dyDescent="0.25">
      <c r="A730" s="23"/>
      <c r="B730" s="22"/>
      <c r="C730" s="23"/>
      <c r="D730" s="28"/>
      <c r="E730" s="28"/>
      <c r="F730" s="28"/>
      <c r="G730" s="28"/>
      <c r="H730" s="28"/>
      <c r="I730" s="28"/>
    </row>
    <row r="731" spans="1:9" x14ac:dyDescent="0.25">
      <c r="A731" s="23"/>
      <c r="B731" s="22"/>
      <c r="C731" s="23"/>
      <c r="D731" s="28"/>
      <c r="E731" s="28"/>
      <c r="F731" s="28"/>
      <c r="G731" s="28"/>
      <c r="H731" s="28"/>
      <c r="I731" s="28"/>
    </row>
    <row r="732" spans="1:9" x14ac:dyDescent="0.25">
      <c r="A732" s="23"/>
      <c r="B732" s="22"/>
      <c r="C732" s="23"/>
      <c r="D732" s="28"/>
      <c r="E732" s="28"/>
      <c r="F732" s="28"/>
      <c r="G732" s="28"/>
      <c r="H732" s="28"/>
      <c r="I732" s="28"/>
    </row>
    <row r="733" spans="1:9" x14ac:dyDescent="0.25">
      <c r="A733" s="23"/>
      <c r="B733" s="22"/>
      <c r="C733" s="23"/>
      <c r="D733" s="28"/>
      <c r="E733" s="28"/>
      <c r="F733" s="28"/>
      <c r="G733" s="28"/>
      <c r="H733" s="28"/>
      <c r="I733" s="28"/>
    </row>
    <row r="734" spans="1:9" x14ac:dyDescent="0.25">
      <c r="A734" s="23"/>
      <c r="B734" s="22"/>
      <c r="C734" s="23"/>
      <c r="D734" s="28"/>
      <c r="E734" s="28"/>
      <c r="F734" s="28"/>
      <c r="G734" s="28"/>
      <c r="H734" s="28"/>
      <c r="I734" s="28"/>
    </row>
    <row r="735" spans="1:9" x14ac:dyDescent="0.25">
      <c r="A735" s="23"/>
      <c r="B735" s="22"/>
      <c r="C735" s="23"/>
      <c r="D735" s="28"/>
      <c r="E735" s="28"/>
      <c r="F735" s="28"/>
      <c r="G735" s="28"/>
      <c r="H735" s="28"/>
      <c r="I735" s="28"/>
    </row>
    <row r="736" spans="1:9" x14ac:dyDescent="0.25">
      <c r="A736" s="23"/>
      <c r="B736" s="22"/>
      <c r="C736" s="23"/>
      <c r="D736" s="28"/>
      <c r="E736" s="28"/>
      <c r="F736" s="28"/>
      <c r="G736" s="28"/>
      <c r="H736" s="28"/>
      <c r="I736" s="28"/>
    </row>
    <row r="737" spans="1:9" x14ac:dyDescent="0.25">
      <c r="A737" s="23"/>
      <c r="B737" s="22"/>
      <c r="C737" s="23"/>
      <c r="D737" s="28"/>
      <c r="E737" s="28"/>
      <c r="F737" s="28"/>
      <c r="G737" s="28"/>
      <c r="H737" s="28"/>
      <c r="I737" s="28"/>
    </row>
    <row r="738" spans="1:9" x14ac:dyDescent="0.25">
      <c r="A738" s="23"/>
      <c r="B738" s="22"/>
      <c r="C738" s="23"/>
      <c r="D738" s="28"/>
      <c r="E738" s="28"/>
      <c r="F738" s="28"/>
      <c r="G738" s="28"/>
      <c r="H738" s="28"/>
      <c r="I738" s="28"/>
    </row>
    <row r="739" spans="1:9" x14ac:dyDescent="0.25">
      <c r="A739" s="23"/>
      <c r="B739" s="22"/>
      <c r="C739" s="23"/>
      <c r="D739" s="28"/>
      <c r="E739" s="28"/>
      <c r="F739" s="28"/>
      <c r="G739" s="28"/>
      <c r="H739" s="28"/>
      <c r="I739" s="28"/>
    </row>
    <row r="740" spans="1:9" x14ac:dyDescent="0.25">
      <c r="A740" s="23"/>
      <c r="B740" s="22"/>
      <c r="C740" s="23"/>
      <c r="D740" s="28"/>
      <c r="E740" s="28"/>
      <c r="F740" s="28"/>
      <c r="G740" s="28"/>
      <c r="H740" s="28"/>
      <c r="I740" s="28"/>
    </row>
    <row r="741" spans="1:9" x14ac:dyDescent="0.25">
      <c r="A741" s="23"/>
      <c r="B741" s="22"/>
      <c r="C741" s="23"/>
      <c r="D741" s="28"/>
      <c r="E741" s="28"/>
      <c r="F741" s="28"/>
      <c r="G741" s="28"/>
      <c r="H741" s="28"/>
      <c r="I741" s="28"/>
    </row>
    <row r="742" spans="1:9" x14ac:dyDescent="0.25">
      <c r="A742" s="23"/>
      <c r="B742" s="22"/>
      <c r="C742" s="23"/>
      <c r="D742" s="28"/>
      <c r="E742" s="28"/>
      <c r="F742" s="28"/>
      <c r="G742" s="28"/>
      <c r="H742" s="28"/>
      <c r="I742" s="28"/>
    </row>
    <row r="743" spans="1:9" x14ac:dyDescent="0.25">
      <c r="A743" s="23"/>
      <c r="B743" s="22"/>
      <c r="C743" s="23"/>
      <c r="D743" s="28"/>
      <c r="E743" s="28"/>
      <c r="F743" s="28"/>
      <c r="G743" s="28"/>
      <c r="H743" s="28"/>
      <c r="I743" s="28"/>
    </row>
    <row r="744" spans="1:9" x14ac:dyDescent="0.25">
      <c r="A744" s="23"/>
      <c r="B744" s="22"/>
      <c r="C744" s="23"/>
      <c r="D744" s="28"/>
      <c r="E744" s="28"/>
      <c r="F744" s="28"/>
      <c r="G744" s="28"/>
      <c r="H744" s="28"/>
      <c r="I744" s="28"/>
    </row>
    <row r="745" spans="1:9" x14ac:dyDescent="0.25">
      <c r="A745" s="23"/>
      <c r="B745" s="22"/>
      <c r="C745" s="23"/>
      <c r="D745" s="28"/>
      <c r="E745" s="28"/>
      <c r="F745" s="28"/>
      <c r="G745" s="28"/>
      <c r="H745" s="28"/>
      <c r="I745" s="28"/>
    </row>
    <row r="746" spans="1:9" x14ac:dyDescent="0.25">
      <c r="A746" s="23"/>
      <c r="B746" s="22"/>
      <c r="C746" s="23"/>
      <c r="D746" s="28"/>
      <c r="E746" s="28"/>
      <c r="F746" s="28"/>
      <c r="G746" s="28"/>
      <c r="H746" s="28"/>
      <c r="I746" s="28"/>
    </row>
    <row r="747" spans="1:9" x14ac:dyDescent="0.25">
      <c r="A747" s="23"/>
      <c r="B747" s="22"/>
      <c r="C747" s="23"/>
      <c r="D747" s="28"/>
      <c r="E747" s="28"/>
      <c r="F747" s="28"/>
      <c r="G747" s="28"/>
      <c r="H747" s="28"/>
      <c r="I747" s="28"/>
    </row>
    <row r="748" spans="1:9" x14ac:dyDescent="0.25">
      <c r="A748" s="23"/>
      <c r="B748" s="22"/>
      <c r="C748" s="23"/>
      <c r="D748" s="28"/>
      <c r="E748" s="28"/>
      <c r="F748" s="28"/>
      <c r="G748" s="28"/>
      <c r="H748" s="28"/>
      <c r="I748" s="28"/>
    </row>
    <row r="749" spans="1:9" x14ac:dyDescent="0.25">
      <c r="A749" s="23"/>
      <c r="B749" s="22"/>
      <c r="C749" s="23"/>
      <c r="D749" s="28"/>
      <c r="E749" s="28"/>
      <c r="F749" s="28"/>
      <c r="G749" s="28"/>
      <c r="H749" s="28"/>
      <c r="I749" s="28"/>
    </row>
    <row r="750" spans="1:9" x14ac:dyDescent="0.25">
      <c r="A750" s="23"/>
      <c r="B750" s="22"/>
      <c r="C750" s="23"/>
      <c r="D750" s="28"/>
      <c r="E750" s="28"/>
      <c r="F750" s="28"/>
      <c r="G750" s="28"/>
      <c r="H750" s="28"/>
      <c r="I750" s="28"/>
    </row>
    <row r="751" spans="1:9" x14ac:dyDescent="0.25">
      <c r="A751" s="23"/>
      <c r="B751" s="22"/>
      <c r="C751" s="23"/>
      <c r="D751" s="28"/>
      <c r="E751" s="28"/>
      <c r="F751" s="28"/>
      <c r="G751" s="28"/>
      <c r="H751" s="28"/>
      <c r="I751" s="28"/>
    </row>
    <row r="752" spans="1:9" x14ac:dyDescent="0.25">
      <c r="A752" s="23"/>
      <c r="B752" s="22"/>
      <c r="C752" s="23"/>
      <c r="D752" s="28"/>
      <c r="E752" s="28"/>
      <c r="F752" s="28"/>
      <c r="G752" s="28"/>
      <c r="H752" s="28"/>
      <c r="I752" s="28"/>
    </row>
    <row r="753" spans="1:9" x14ac:dyDescent="0.25">
      <c r="A753" s="23"/>
      <c r="B753" s="22"/>
      <c r="C753" s="23"/>
      <c r="D753" s="28"/>
      <c r="E753" s="28"/>
      <c r="F753" s="28"/>
      <c r="G753" s="28"/>
      <c r="H753" s="28"/>
      <c r="I753" s="28"/>
    </row>
    <row r="754" spans="1:9" x14ac:dyDescent="0.25">
      <c r="A754" s="23"/>
      <c r="B754" s="22"/>
      <c r="C754" s="23"/>
      <c r="D754" s="28"/>
      <c r="E754" s="28"/>
      <c r="F754" s="28"/>
      <c r="G754" s="28"/>
      <c r="H754" s="28"/>
      <c r="I754" s="28"/>
    </row>
    <row r="755" spans="1:9" x14ac:dyDescent="0.25">
      <c r="A755" s="23"/>
      <c r="B755" s="22"/>
      <c r="C755" s="23"/>
      <c r="D755" s="28"/>
      <c r="E755" s="28"/>
      <c r="F755" s="28"/>
      <c r="G755" s="28"/>
      <c r="H755" s="28"/>
      <c r="I755" s="28"/>
    </row>
    <row r="756" spans="1:9" x14ac:dyDescent="0.25">
      <c r="A756" s="23"/>
      <c r="B756" s="22"/>
      <c r="C756" s="23"/>
      <c r="D756" s="28"/>
      <c r="E756" s="28"/>
      <c r="F756" s="28"/>
      <c r="G756" s="28"/>
      <c r="H756" s="28"/>
      <c r="I756" s="28"/>
    </row>
    <row r="757" spans="1:9" x14ac:dyDescent="0.25">
      <c r="A757" s="23"/>
      <c r="B757" s="22"/>
      <c r="C757" s="23"/>
      <c r="D757" s="28"/>
      <c r="E757" s="28"/>
      <c r="F757" s="28"/>
      <c r="G757" s="28"/>
      <c r="H757" s="28"/>
      <c r="I757" s="28"/>
    </row>
    <row r="758" spans="1:9" x14ac:dyDescent="0.25">
      <c r="A758" s="23"/>
      <c r="B758" s="22"/>
      <c r="C758" s="23"/>
      <c r="D758" s="28"/>
      <c r="E758" s="28"/>
      <c r="F758" s="28"/>
      <c r="G758" s="28"/>
      <c r="H758" s="28"/>
      <c r="I758" s="28"/>
    </row>
    <row r="759" spans="1:9" x14ac:dyDescent="0.25">
      <c r="A759" s="23"/>
      <c r="B759" s="22"/>
      <c r="C759" s="23"/>
      <c r="D759" s="28"/>
      <c r="E759" s="28"/>
      <c r="F759" s="28"/>
      <c r="G759" s="28"/>
      <c r="H759" s="28"/>
      <c r="I759" s="28"/>
    </row>
    <row r="760" spans="1:9" x14ac:dyDescent="0.25">
      <c r="A760" s="23"/>
      <c r="B760" s="22"/>
      <c r="C760" s="23"/>
      <c r="D760" s="28"/>
      <c r="E760" s="28"/>
      <c r="F760" s="28"/>
      <c r="G760" s="28"/>
      <c r="H760" s="28"/>
      <c r="I760" s="28"/>
    </row>
    <row r="761" spans="1:9" x14ac:dyDescent="0.25">
      <c r="A761" s="23"/>
      <c r="B761" s="22"/>
      <c r="C761" s="23"/>
      <c r="D761" s="28"/>
      <c r="E761" s="28"/>
      <c r="F761" s="28"/>
      <c r="G761" s="28"/>
      <c r="H761" s="28"/>
      <c r="I761" s="28"/>
    </row>
    <row r="762" spans="1:9" x14ac:dyDescent="0.25">
      <c r="A762" s="23"/>
      <c r="B762" s="22"/>
      <c r="C762" s="23"/>
      <c r="D762" s="28"/>
      <c r="E762" s="28"/>
      <c r="F762" s="28"/>
      <c r="G762" s="28"/>
      <c r="H762" s="28"/>
      <c r="I762" s="28"/>
    </row>
    <row r="763" spans="1:9" x14ac:dyDescent="0.25">
      <c r="A763" s="23"/>
      <c r="B763" s="22"/>
      <c r="C763" s="23"/>
      <c r="D763" s="28"/>
      <c r="E763" s="28"/>
      <c r="F763" s="28"/>
      <c r="G763" s="28"/>
      <c r="H763" s="28"/>
      <c r="I763" s="28"/>
    </row>
    <row r="764" spans="1:9" x14ac:dyDescent="0.25">
      <c r="A764" s="23"/>
      <c r="B764" s="22"/>
      <c r="C764" s="23"/>
      <c r="D764" s="28"/>
      <c r="E764" s="28"/>
      <c r="F764" s="28"/>
      <c r="G764" s="28"/>
      <c r="H764" s="28"/>
      <c r="I764" s="28"/>
    </row>
    <row r="765" spans="1:9" x14ac:dyDescent="0.25">
      <c r="A765" s="23"/>
      <c r="B765" s="22"/>
      <c r="C765" s="23"/>
      <c r="D765" s="28"/>
      <c r="E765" s="28"/>
      <c r="F765" s="28"/>
      <c r="G765" s="28"/>
      <c r="H765" s="28"/>
      <c r="I765" s="28"/>
    </row>
    <row r="766" spans="1:9" x14ac:dyDescent="0.25">
      <c r="A766" s="23"/>
      <c r="B766" s="22"/>
      <c r="C766" s="23"/>
      <c r="D766" s="28"/>
      <c r="E766" s="28"/>
      <c r="F766" s="28"/>
      <c r="G766" s="28"/>
      <c r="H766" s="28"/>
      <c r="I766" s="28"/>
    </row>
    <row r="767" spans="1:9" x14ac:dyDescent="0.25">
      <c r="A767" s="23"/>
      <c r="B767" s="22"/>
      <c r="C767" s="23"/>
      <c r="D767" s="28"/>
      <c r="E767" s="28"/>
      <c r="F767" s="28"/>
      <c r="G767" s="28"/>
      <c r="H767" s="28"/>
      <c r="I767" s="28"/>
    </row>
    <row r="768" spans="1:9" x14ac:dyDescent="0.25">
      <c r="A768" s="23"/>
      <c r="B768" s="22"/>
      <c r="C768" s="23"/>
      <c r="D768" s="28"/>
      <c r="E768" s="28"/>
      <c r="F768" s="28"/>
      <c r="G768" s="28"/>
      <c r="H768" s="28"/>
      <c r="I768" s="28"/>
    </row>
    <row r="769" spans="1:9" x14ac:dyDescent="0.25">
      <c r="A769" s="23"/>
      <c r="B769" s="22"/>
      <c r="C769" s="23"/>
      <c r="D769" s="28"/>
      <c r="E769" s="28"/>
      <c r="F769" s="28"/>
      <c r="G769" s="28"/>
      <c r="H769" s="28"/>
      <c r="I769" s="28"/>
    </row>
    <row r="770" spans="1:9" x14ac:dyDescent="0.25">
      <c r="A770" s="23"/>
      <c r="B770" s="22"/>
      <c r="C770" s="23"/>
      <c r="D770" s="28"/>
      <c r="E770" s="28"/>
      <c r="F770" s="28"/>
      <c r="G770" s="28"/>
      <c r="H770" s="28"/>
      <c r="I770" s="28"/>
    </row>
    <row r="771" spans="1:9" x14ac:dyDescent="0.25">
      <c r="A771" s="23"/>
      <c r="B771" s="22"/>
      <c r="C771" s="23"/>
      <c r="D771" s="28"/>
      <c r="E771" s="28"/>
      <c r="F771" s="28"/>
      <c r="G771" s="28"/>
      <c r="H771" s="28"/>
      <c r="I771" s="28"/>
    </row>
    <row r="772" spans="1:9" x14ac:dyDescent="0.25">
      <c r="A772" s="23"/>
      <c r="B772" s="22"/>
      <c r="C772" s="23"/>
      <c r="D772" s="28"/>
      <c r="E772" s="28"/>
      <c r="F772" s="28"/>
      <c r="G772" s="28"/>
      <c r="H772" s="28"/>
      <c r="I772" s="28"/>
    </row>
    <row r="773" spans="1:9" x14ac:dyDescent="0.25">
      <c r="A773" s="23"/>
      <c r="B773" s="22"/>
      <c r="C773" s="23"/>
      <c r="D773" s="28"/>
      <c r="E773" s="28"/>
      <c r="F773" s="28"/>
      <c r="G773" s="28"/>
      <c r="H773" s="28"/>
      <c r="I773" s="28"/>
    </row>
    <row r="774" spans="1:9" x14ac:dyDescent="0.25">
      <c r="A774" s="23"/>
      <c r="B774" s="22"/>
      <c r="C774" s="23"/>
      <c r="D774" s="28"/>
      <c r="E774" s="28"/>
      <c r="F774" s="28"/>
      <c r="G774" s="28"/>
      <c r="H774" s="28"/>
      <c r="I774" s="28"/>
    </row>
    <row r="775" spans="1:9" x14ac:dyDescent="0.25">
      <c r="A775" s="23"/>
      <c r="B775" s="22"/>
      <c r="C775" s="23"/>
      <c r="D775" s="28"/>
      <c r="E775" s="28"/>
      <c r="F775" s="28"/>
      <c r="G775" s="28"/>
      <c r="H775" s="28"/>
      <c r="I775" s="28"/>
    </row>
    <row r="776" spans="1:9" x14ac:dyDescent="0.25">
      <c r="A776" s="23"/>
      <c r="B776" s="22"/>
      <c r="C776" s="23"/>
      <c r="D776" s="28"/>
      <c r="E776" s="28"/>
      <c r="F776" s="28"/>
      <c r="G776" s="28"/>
      <c r="H776" s="28"/>
      <c r="I776" s="28"/>
    </row>
    <row r="777" spans="1:9" x14ac:dyDescent="0.25">
      <c r="A777" s="23"/>
      <c r="B777" s="22"/>
      <c r="C777" s="23"/>
      <c r="D777" s="28"/>
      <c r="E777" s="28"/>
      <c r="F777" s="28"/>
      <c r="G777" s="28"/>
      <c r="H777" s="28"/>
      <c r="I777" s="28"/>
    </row>
    <row r="778" spans="1:9" x14ac:dyDescent="0.25">
      <c r="A778" s="23"/>
      <c r="B778" s="22"/>
      <c r="C778" s="23"/>
      <c r="D778" s="28"/>
      <c r="E778" s="28"/>
      <c r="F778" s="28"/>
      <c r="G778" s="28"/>
      <c r="H778" s="28"/>
      <c r="I778" s="28"/>
    </row>
    <row r="779" spans="1:9" x14ac:dyDescent="0.25">
      <c r="A779" s="23"/>
      <c r="B779" s="22"/>
      <c r="C779" s="23"/>
      <c r="D779" s="28"/>
      <c r="E779" s="28"/>
      <c r="F779" s="28"/>
      <c r="G779" s="28"/>
      <c r="H779" s="28"/>
      <c r="I779" s="28"/>
    </row>
    <row r="780" spans="1:9" x14ac:dyDescent="0.25">
      <c r="A780" s="23"/>
      <c r="B780" s="22"/>
      <c r="C780" s="23"/>
      <c r="D780" s="28"/>
      <c r="E780" s="28"/>
      <c r="F780" s="28"/>
      <c r="G780" s="28"/>
      <c r="H780" s="28"/>
      <c r="I780" s="28"/>
    </row>
    <row r="781" spans="1:9" x14ac:dyDescent="0.25">
      <c r="A781" s="23"/>
      <c r="B781" s="22"/>
      <c r="C781" s="23"/>
      <c r="D781" s="28"/>
      <c r="E781" s="28"/>
      <c r="F781" s="28"/>
      <c r="G781" s="28"/>
      <c r="H781" s="28"/>
      <c r="I781" s="28"/>
    </row>
    <row r="782" spans="1:9" x14ac:dyDescent="0.25">
      <c r="A782" s="23"/>
      <c r="B782" s="22"/>
      <c r="C782" s="23"/>
      <c r="D782" s="28"/>
      <c r="E782" s="28"/>
      <c r="F782" s="28"/>
      <c r="G782" s="28"/>
      <c r="H782" s="28"/>
      <c r="I782" s="28"/>
    </row>
    <row r="783" spans="1:9" x14ac:dyDescent="0.25">
      <c r="A783" s="23"/>
      <c r="B783" s="22"/>
      <c r="C783" s="23"/>
      <c r="D783" s="28"/>
      <c r="E783" s="28"/>
      <c r="F783" s="28"/>
      <c r="G783" s="28"/>
      <c r="H783" s="28"/>
      <c r="I783" s="28"/>
    </row>
    <row r="784" spans="1:9" x14ac:dyDescent="0.25">
      <c r="A784" s="23"/>
      <c r="B784" s="22"/>
      <c r="C784" s="23"/>
      <c r="D784" s="28"/>
      <c r="E784" s="28"/>
      <c r="F784" s="28"/>
      <c r="G784" s="28"/>
      <c r="H784" s="28"/>
      <c r="I784" s="28"/>
    </row>
    <row r="785" spans="1:9" x14ac:dyDescent="0.25">
      <c r="A785" s="23"/>
      <c r="B785" s="22"/>
      <c r="C785" s="23"/>
      <c r="D785" s="28"/>
      <c r="E785" s="28"/>
      <c r="F785" s="28"/>
      <c r="G785" s="28"/>
      <c r="H785" s="28"/>
      <c r="I785" s="28"/>
    </row>
    <row r="786" spans="1:9" x14ac:dyDescent="0.25">
      <c r="A786" s="23"/>
      <c r="B786" s="22"/>
      <c r="C786" s="23"/>
      <c r="D786" s="28"/>
      <c r="E786" s="28"/>
      <c r="F786" s="28"/>
      <c r="G786" s="28"/>
      <c r="H786" s="28"/>
      <c r="I786" s="28"/>
    </row>
    <row r="787" spans="1:9" x14ac:dyDescent="0.25">
      <c r="A787" s="23"/>
      <c r="B787" s="22"/>
      <c r="C787" s="23"/>
      <c r="D787" s="28"/>
      <c r="E787" s="28"/>
      <c r="F787" s="28"/>
      <c r="G787" s="28"/>
      <c r="H787" s="28"/>
      <c r="I787" s="28"/>
    </row>
    <row r="788" spans="1:9" x14ac:dyDescent="0.25">
      <c r="A788" s="23"/>
      <c r="B788" s="22"/>
      <c r="C788" s="23"/>
      <c r="D788" s="28"/>
      <c r="E788" s="28"/>
      <c r="F788" s="28"/>
      <c r="G788" s="28"/>
      <c r="H788" s="28"/>
      <c r="I788" s="28"/>
    </row>
    <row r="789" spans="1:9" x14ac:dyDescent="0.25">
      <c r="A789" s="23"/>
      <c r="B789" s="22"/>
      <c r="C789" s="23"/>
      <c r="D789" s="28"/>
      <c r="E789" s="28"/>
      <c r="F789" s="28"/>
      <c r="G789" s="28"/>
      <c r="H789" s="28"/>
      <c r="I789" s="28"/>
    </row>
    <row r="790" spans="1:9" x14ac:dyDescent="0.25">
      <c r="A790" s="23"/>
      <c r="B790" s="22"/>
      <c r="C790" s="23"/>
      <c r="D790" s="28"/>
      <c r="E790" s="28"/>
      <c r="F790" s="28"/>
      <c r="G790" s="28"/>
      <c r="H790" s="28"/>
      <c r="I790" s="28"/>
    </row>
    <row r="791" spans="1:9" x14ac:dyDescent="0.25">
      <c r="A791" s="23"/>
      <c r="B791" s="22"/>
      <c r="C791" s="23"/>
      <c r="D791" s="28"/>
      <c r="E791" s="28"/>
      <c r="F791" s="28"/>
      <c r="G791" s="28"/>
      <c r="H791" s="28"/>
      <c r="I791" s="28"/>
    </row>
    <row r="792" spans="1:9" x14ac:dyDescent="0.25">
      <c r="A792" s="23"/>
      <c r="B792" s="22"/>
      <c r="C792" s="23"/>
      <c r="D792" s="28"/>
      <c r="E792" s="28"/>
      <c r="F792" s="28"/>
      <c r="G792" s="28"/>
      <c r="H792" s="28"/>
      <c r="I792" s="28"/>
    </row>
    <row r="793" spans="1:9" x14ac:dyDescent="0.25">
      <c r="A793" s="23"/>
      <c r="B793" s="22"/>
      <c r="C793" s="23"/>
      <c r="D793" s="28"/>
      <c r="E793" s="28"/>
      <c r="F793" s="28"/>
      <c r="G793" s="28"/>
      <c r="H793" s="28"/>
      <c r="I793" s="28"/>
    </row>
    <row r="794" spans="1:9" x14ac:dyDescent="0.25">
      <c r="A794" s="23"/>
      <c r="B794" s="22"/>
      <c r="C794" s="23"/>
      <c r="D794" s="28"/>
      <c r="E794" s="28"/>
      <c r="F794" s="28"/>
      <c r="G794" s="28"/>
      <c r="H794" s="28"/>
      <c r="I794" s="28"/>
    </row>
    <row r="795" spans="1:9" x14ac:dyDescent="0.25">
      <c r="A795" s="23"/>
      <c r="B795" s="22"/>
      <c r="C795" s="23"/>
      <c r="D795" s="28"/>
      <c r="E795" s="28"/>
      <c r="F795" s="28"/>
      <c r="G795" s="28"/>
      <c r="H795" s="28"/>
      <c r="I795" s="28"/>
    </row>
    <row r="796" spans="1:9" x14ac:dyDescent="0.25">
      <c r="A796" s="23"/>
      <c r="B796" s="22"/>
      <c r="C796" s="23"/>
      <c r="D796" s="28"/>
      <c r="E796" s="28"/>
      <c r="F796" s="28"/>
      <c r="G796" s="28"/>
      <c r="H796" s="28"/>
      <c r="I796" s="28"/>
    </row>
    <row r="797" spans="1:9" x14ac:dyDescent="0.25">
      <c r="A797" s="23"/>
      <c r="B797" s="22"/>
      <c r="C797" s="23"/>
      <c r="D797" s="28"/>
      <c r="E797" s="28"/>
      <c r="F797" s="28"/>
      <c r="G797" s="28"/>
      <c r="H797" s="28"/>
      <c r="I797" s="28"/>
    </row>
    <row r="798" spans="1:9" x14ac:dyDescent="0.25">
      <c r="A798" s="23"/>
      <c r="B798" s="22"/>
      <c r="C798" s="23"/>
      <c r="D798" s="28"/>
      <c r="E798" s="28"/>
      <c r="F798" s="28"/>
      <c r="G798" s="28"/>
      <c r="H798" s="28"/>
      <c r="I798" s="28"/>
    </row>
    <row r="799" spans="1:9" x14ac:dyDescent="0.25">
      <c r="A799" s="23"/>
      <c r="B799" s="22"/>
      <c r="C799" s="23"/>
      <c r="D799" s="28"/>
      <c r="E799" s="28"/>
      <c r="F799" s="28"/>
      <c r="G799" s="28"/>
      <c r="H799" s="28"/>
      <c r="I799" s="28"/>
    </row>
    <row r="800" spans="1:9" x14ac:dyDescent="0.25">
      <c r="A800" s="23"/>
      <c r="B800" s="22"/>
      <c r="C800" s="23"/>
      <c r="D800" s="28"/>
      <c r="E800" s="28"/>
      <c r="F800" s="28"/>
      <c r="G800" s="28"/>
      <c r="H800" s="28"/>
      <c r="I800" s="28"/>
    </row>
    <row r="801" spans="1:9" x14ac:dyDescent="0.25">
      <c r="A801" s="23"/>
      <c r="B801" s="22"/>
      <c r="C801" s="23"/>
      <c r="D801" s="28"/>
      <c r="E801" s="28"/>
      <c r="F801" s="28"/>
      <c r="G801" s="28"/>
      <c r="H801" s="28"/>
      <c r="I801" s="28"/>
    </row>
    <row r="802" spans="1:9" x14ac:dyDescent="0.25">
      <c r="A802" s="23"/>
      <c r="B802" s="22"/>
      <c r="C802" s="23"/>
      <c r="D802" s="28"/>
      <c r="E802" s="28"/>
      <c r="F802" s="28"/>
      <c r="G802" s="28"/>
      <c r="H802" s="28"/>
      <c r="I802" s="28"/>
    </row>
    <row r="803" spans="1:9" x14ac:dyDescent="0.25">
      <c r="A803" s="23"/>
      <c r="B803" s="22"/>
      <c r="C803" s="23"/>
      <c r="D803" s="28"/>
      <c r="E803" s="28"/>
      <c r="F803" s="28"/>
      <c r="G803" s="28"/>
      <c r="H803" s="28"/>
      <c r="I803" s="28"/>
    </row>
    <row r="804" spans="1:9" x14ac:dyDescent="0.25">
      <c r="A804" s="23"/>
      <c r="B804" s="22"/>
      <c r="C804" s="23"/>
      <c r="D804" s="28"/>
      <c r="E804" s="28"/>
      <c r="F804" s="28"/>
      <c r="G804" s="28"/>
      <c r="H804" s="28"/>
      <c r="I804" s="28"/>
    </row>
    <row r="805" spans="1:9" x14ac:dyDescent="0.25">
      <c r="A805" s="23"/>
      <c r="B805" s="22"/>
      <c r="C805" s="23"/>
      <c r="D805" s="28"/>
      <c r="E805" s="28"/>
      <c r="F805" s="28"/>
      <c r="G805" s="28"/>
      <c r="H805" s="28"/>
      <c r="I805" s="28"/>
    </row>
    <row r="806" spans="1:9" x14ac:dyDescent="0.25">
      <c r="A806" s="23"/>
      <c r="B806" s="22"/>
      <c r="C806" s="23"/>
      <c r="D806" s="28"/>
      <c r="E806" s="28"/>
      <c r="F806" s="28"/>
      <c r="G806" s="28"/>
      <c r="H806" s="28"/>
      <c r="I806" s="28"/>
    </row>
    <row r="807" spans="1:9" x14ac:dyDescent="0.25">
      <c r="A807" s="23"/>
      <c r="B807" s="22"/>
      <c r="C807" s="23"/>
      <c r="D807" s="28"/>
      <c r="E807" s="28"/>
      <c r="F807" s="28"/>
      <c r="G807" s="28"/>
      <c r="H807" s="28"/>
      <c r="I807" s="28"/>
    </row>
    <row r="808" spans="1:9" x14ac:dyDescent="0.25">
      <c r="A808" s="23"/>
      <c r="B808" s="22"/>
      <c r="C808" s="23"/>
      <c r="D808" s="28"/>
      <c r="E808" s="28"/>
      <c r="F808" s="28"/>
      <c r="G808" s="28"/>
      <c r="H808" s="28"/>
      <c r="I808" s="28"/>
    </row>
    <row r="809" spans="1:9" x14ac:dyDescent="0.25">
      <c r="A809" s="23"/>
      <c r="B809" s="22"/>
      <c r="C809" s="23"/>
      <c r="D809" s="28"/>
      <c r="E809" s="28"/>
      <c r="F809" s="28"/>
      <c r="G809" s="28"/>
      <c r="H809" s="28"/>
      <c r="I809" s="28"/>
    </row>
    <row r="810" spans="1:9" x14ac:dyDescent="0.25">
      <c r="A810" s="23"/>
      <c r="B810" s="22"/>
      <c r="C810" s="23"/>
      <c r="D810" s="28"/>
      <c r="E810" s="28"/>
      <c r="F810" s="28"/>
      <c r="G810" s="28"/>
      <c r="H810" s="28"/>
      <c r="I810" s="28"/>
    </row>
    <row r="811" spans="1:9" x14ac:dyDescent="0.25">
      <c r="A811" s="23"/>
      <c r="B811" s="22"/>
      <c r="C811" s="23"/>
      <c r="D811" s="28"/>
      <c r="E811" s="28"/>
      <c r="F811" s="28"/>
      <c r="G811" s="28"/>
      <c r="H811" s="28"/>
      <c r="I811" s="28"/>
    </row>
    <row r="812" spans="1:9" x14ac:dyDescent="0.25">
      <c r="A812" s="23"/>
      <c r="B812" s="22"/>
      <c r="C812" s="23"/>
      <c r="D812" s="28"/>
      <c r="E812" s="28"/>
      <c r="F812" s="28"/>
      <c r="G812" s="28"/>
      <c r="H812" s="28"/>
      <c r="I812" s="28"/>
    </row>
    <row r="813" spans="1:9" x14ac:dyDescent="0.25">
      <c r="A813" s="23"/>
      <c r="B813" s="22"/>
      <c r="C813" s="23"/>
      <c r="D813" s="28"/>
      <c r="E813" s="28"/>
      <c r="F813" s="28"/>
      <c r="G813" s="28"/>
      <c r="H813" s="28"/>
      <c r="I813" s="28"/>
    </row>
    <row r="814" spans="1:9" x14ac:dyDescent="0.25">
      <c r="A814" s="23"/>
      <c r="B814" s="22"/>
      <c r="C814" s="23"/>
      <c r="D814" s="28"/>
      <c r="E814" s="28"/>
      <c r="F814" s="28"/>
      <c r="G814" s="28"/>
      <c r="H814" s="28"/>
      <c r="I814" s="28"/>
    </row>
    <row r="815" spans="1:9" x14ac:dyDescent="0.25">
      <c r="A815" s="23"/>
      <c r="B815" s="22"/>
      <c r="C815" s="23"/>
      <c r="D815" s="28"/>
      <c r="E815" s="28"/>
      <c r="F815" s="28"/>
      <c r="G815" s="28"/>
      <c r="H815" s="28"/>
      <c r="I815" s="28"/>
    </row>
    <row r="816" spans="1:9" x14ac:dyDescent="0.25">
      <c r="A816" s="23"/>
      <c r="B816" s="22"/>
      <c r="C816" s="23"/>
      <c r="D816" s="28"/>
      <c r="E816" s="28"/>
      <c r="F816" s="28"/>
      <c r="G816" s="28"/>
      <c r="H816" s="28"/>
      <c r="I816" s="28"/>
    </row>
    <row r="817" spans="1:9" x14ac:dyDescent="0.25">
      <c r="A817" s="23"/>
      <c r="B817" s="22"/>
      <c r="C817" s="23"/>
      <c r="D817" s="28"/>
      <c r="E817" s="28"/>
      <c r="F817" s="28"/>
      <c r="G817" s="28"/>
      <c r="H817" s="28"/>
      <c r="I817" s="28"/>
    </row>
    <row r="818" spans="1:9" x14ac:dyDescent="0.25">
      <c r="A818" s="23"/>
      <c r="B818" s="22"/>
      <c r="C818" s="23"/>
      <c r="D818" s="28"/>
      <c r="E818" s="28"/>
      <c r="F818" s="28"/>
      <c r="G818" s="28"/>
      <c r="H818" s="28"/>
      <c r="I818" s="28"/>
    </row>
    <row r="819" spans="1:9" x14ac:dyDescent="0.25">
      <c r="A819" s="23"/>
      <c r="B819" s="22"/>
      <c r="C819" s="23"/>
      <c r="D819" s="28"/>
      <c r="E819" s="28"/>
      <c r="F819" s="28"/>
      <c r="G819" s="28"/>
      <c r="H819" s="28"/>
      <c r="I819" s="28"/>
    </row>
    <row r="820" spans="1:9" x14ac:dyDescent="0.25">
      <c r="A820" s="23"/>
      <c r="B820" s="22"/>
      <c r="C820" s="23"/>
      <c r="D820" s="28"/>
      <c r="E820" s="28"/>
      <c r="F820" s="28"/>
      <c r="G820" s="28"/>
      <c r="H820" s="28"/>
      <c r="I820" s="28"/>
    </row>
    <row r="821" spans="1:9" x14ac:dyDescent="0.25">
      <c r="A821" s="23"/>
      <c r="B821" s="22"/>
      <c r="C821" s="23"/>
      <c r="D821" s="28"/>
      <c r="E821" s="28"/>
      <c r="F821" s="28"/>
      <c r="G821" s="28"/>
      <c r="H821" s="28"/>
      <c r="I821" s="28"/>
    </row>
    <row r="822" spans="1:9" x14ac:dyDescent="0.25">
      <c r="A822" s="23"/>
      <c r="B822" s="22"/>
      <c r="C822" s="23"/>
      <c r="D822" s="28"/>
      <c r="E822" s="28"/>
      <c r="F822" s="28"/>
      <c r="G822" s="28"/>
      <c r="H822" s="28"/>
      <c r="I822" s="28"/>
    </row>
    <row r="823" spans="1:9" x14ac:dyDescent="0.25">
      <c r="A823" s="23"/>
      <c r="B823" s="22"/>
      <c r="C823" s="23"/>
      <c r="D823" s="28"/>
      <c r="E823" s="28"/>
      <c r="F823" s="28"/>
      <c r="G823" s="28"/>
      <c r="H823" s="28"/>
      <c r="I823" s="28"/>
    </row>
    <row r="824" spans="1:9" x14ac:dyDescent="0.25">
      <c r="A824" s="23"/>
      <c r="B824" s="22"/>
      <c r="C824" s="23"/>
      <c r="D824" s="28"/>
      <c r="E824" s="28"/>
      <c r="F824" s="28"/>
      <c r="G824" s="28"/>
      <c r="H824" s="28"/>
      <c r="I824" s="28"/>
    </row>
    <row r="825" spans="1:9" x14ac:dyDescent="0.25">
      <c r="A825" s="23"/>
      <c r="B825" s="22"/>
      <c r="C825" s="23"/>
      <c r="D825" s="28"/>
      <c r="E825" s="28"/>
      <c r="F825" s="28"/>
      <c r="G825" s="28"/>
      <c r="H825" s="28"/>
      <c r="I825" s="28"/>
    </row>
    <row r="826" spans="1:9" x14ac:dyDescent="0.25">
      <c r="A826" s="23"/>
      <c r="B826" s="22"/>
      <c r="C826" s="23"/>
      <c r="D826" s="28"/>
      <c r="E826" s="28"/>
      <c r="F826" s="28"/>
      <c r="G826" s="28"/>
      <c r="H826" s="28"/>
      <c r="I826" s="28"/>
    </row>
    <row r="827" spans="1:9" x14ac:dyDescent="0.25">
      <c r="A827" s="23"/>
      <c r="B827" s="22"/>
      <c r="C827" s="23"/>
      <c r="D827" s="28"/>
      <c r="E827" s="28"/>
      <c r="F827" s="28"/>
      <c r="G827" s="28"/>
      <c r="H827" s="28"/>
      <c r="I827" s="28"/>
    </row>
    <row r="828" spans="1:9" x14ac:dyDescent="0.25">
      <c r="A828" s="23"/>
      <c r="B828" s="22"/>
      <c r="C828" s="23"/>
      <c r="D828" s="28"/>
      <c r="E828" s="28"/>
      <c r="F828" s="28"/>
      <c r="G828" s="28"/>
      <c r="H828" s="28"/>
      <c r="I828" s="28"/>
    </row>
    <row r="829" spans="1:9" x14ac:dyDescent="0.25">
      <c r="A829" s="23"/>
      <c r="B829" s="22"/>
      <c r="C829" s="23"/>
      <c r="D829" s="28"/>
      <c r="E829" s="28"/>
      <c r="F829" s="28"/>
      <c r="G829" s="28"/>
      <c r="H829" s="28"/>
      <c r="I829" s="28"/>
    </row>
    <row r="830" spans="1:9" x14ac:dyDescent="0.25">
      <c r="A830" s="23"/>
      <c r="B830" s="22"/>
      <c r="C830" s="23"/>
      <c r="D830" s="28"/>
      <c r="E830" s="28"/>
      <c r="F830" s="28"/>
      <c r="G830" s="28"/>
      <c r="H830" s="28"/>
      <c r="I830" s="28"/>
    </row>
    <row r="831" spans="1:9" x14ac:dyDescent="0.25">
      <c r="A831" s="23"/>
      <c r="B831" s="22"/>
      <c r="C831" s="23"/>
      <c r="D831" s="28"/>
      <c r="E831" s="28"/>
      <c r="F831" s="28"/>
      <c r="G831" s="28"/>
      <c r="H831" s="28"/>
      <c r="I831" s="28"/>
    </row>
    <row r="832" spans="1:9" x14ac:dyDescent="0.25">
      <c r="A832" s="23"/>
      <c r="B832" s="22"/>
      <c r="C832" s="23"/>
      <c r="D832" s="28"/>
      <c r="E832" s="28"/>
      <c r="F832" s="28"/>
      <c r="G832" s="28"/>
      <c r="H832" s="28"/>
      <c r="I832" s="28"/>
    </row>
    <row r="833" spans="1:9" x14ac:dyDescent="0.25">
      <c r="A833" s="23"/>
      <c r="B833" s="22"/>
      <c r="C833" s="23"/>
      <c r="D833" s="28"/>
      <c r="E833" s="28"/>
      <c r="F833" s="28"/>
      <c r="G833" s="28"/>
      <c r="H833" s="28"/>
      <c r="I833" s="28"/>
    </row>
    <row r="834" spans="1:9" x14ac:dyDescent="0.25">
      <c r="A834" s="23"/>
      <c r="B834" s="22"/>
      <c r="C834" s="23"/>
      <c r="D834" s="28"/>
      <c r="E834" s="28"/>
      <c r="F834" s="28"/>
      <c r="G834" s="28"/>
      <c r="H834" s="28"/>
      <c r="I834" s="28"/>
    </row>
    <row r="835" spans="1:9" x14ac:dyDescent="0.25">
      <c r="A835" s="23"/>
      <c r="B835" s="22"/>
      <c r="C835" s="23"/>
      <c r="D835" s="28"/>
      <c r="E835" s="28"/>
      <c r="F835" s="28"/>
      <c r="G835" s="28"/>
      <c r="H835" s="28"/>
      <c r="I835" s="28"/>
    </row>
    <row r="836" spans="1:9" x14ac:dyDescent="0.25">
      <c r="A836" s="23"/>
      <c r="B836" s="22"/>
      <c r="C836" s="23"/>
      <c r="D836" s="28"/>
      <c r="E836" s="28"/>
      <c r="F836" s="28"/>
      <c r="G836" s="28"/>
      <c r="H836" s="28"/>
      <c r="I836" s="28"/>
    </row>
    <row r="837" spans="1:9" x14ac:dyDescent="0.25">
      <c r="A837" s="23"/>
      <c r="B837" s="22"/>
      <c r="C837" s="23"/>
      <c r="D837" s="28"/>
      <c r="E837" s="28"/>
      <c r="F837" s="28"/>
      <c r="G837" s="28"/>
      <c r="H837" s="28"/>
      <c r="I837" s="28"/>
    </row>
    <row r="838" spans="1:9" x14ac:dyDescent="0.25">
      <c r="A838" s="23"/>
      <c r="B838" s="22"/>
      <c r="C838" s="23"/>
      <c r="D838" s="28"/>
      <c r="E838" s="28"/>
      <c r="F838" s="28"/>
      <c r="G838" s="28"/>
      <c r="H838" s="28"/>
      <c r="I838" s="28"/>
    </row>
    <row r="839" spans="1:9" x14ac:dyDescent="0.25">
      <c r="A839" s="23"/>
      <c r="B839" s="22"/>
      <c r="C839" s="23"/>
      <c r="D839" s="28"/>
      <c r="E839" s="28"/>
      <c r="F839" s="28"/>
      <c r="G839" s="28"/>
      <c r="H839" s="28"/>
      <c r="I839" s="28"/>
    </row>
    <row r="840" spans="1:9" x14ac:dyDescent="0.25">
      <c r="A840" s="23"/>
      <c r="B840" s="22"/>
      <c r="C840" s="23"/>
      <c r="D840" s="28"/>
      <c r="E840" s="28"/>
      <c r="F840" s="28"/>
      <c r="G840" s="28"/>
      <c r="H840" s="28"/>
      <c r="I840" s="28"/>
    </row>
    <row r="841" spans="1:9" x14ac:dyDescent="0.25">
      <c r="A841" s="24"/>
      <c r="B841" s="25"/>
      <c r="C841" s="24"/>
      <c r="D841" s="29"/>
      <c r="E841" s="29"/>
      <c r="F841" s="29"/>
      <c r="G841" s="29"/>
      <c r="H841" s="29"/>
      <c r="I841" s="29"/>
    </row>
    <row r="842" spans="1:9" x14ac:dyDescent="0.25">
      <c r="A842" s="24"/>
      <c r="B842" s="25"/>
      <c r="C842" s="24"/>
      <c r="D842" s="29"/>
      <c r="E842" s="29"/>
      <c r="F842" s="29"/>
      <c r="G842" s="29"/>
      <c r="H842" s="29"/>
      <c r="I842" s="29"/>
    </row>
    <row r="843" spans="1:9" x14ac:dyDescent="0.25">
      <c r="A843" s="24"/>
      <c r="B843" s="25"/>
      <c r="C843" s="24"/>
      <c r="D843" s="29"/>
      <c r="E843" s="29"/>
      <c r="F843" s="29"/>
      <c r="G843" s="29"/>
      <c r="H843" s="29"/>
      <c r="I843" s="29"/>
    </row>
    <row r="844" spans="1:9" x14ac:dyDescent="0.25">
      <c r="A844" s="24"/>
      <c r="B844" s="25"/>
      <c r="C844" s="24"/>
      <c r="D844" s="29"/>
      <c r="E844" s="29"/>
      <c r="F844" s="29"/>
      <c r="G844" s="29"/>
      <c r="H844" s="29"/>
      <c r="I844" s="29"/>
    </row>
    <row r="845" spans="1:9" x14ac:dyDescent="0.25">
      <c r="A845" s="24"/>
      <c r="B845" s="25"/>
      <c r="C845" s="24"/>
      <c r="D845" s="29"/>
      <c r="E845" s="29"/>
      <c r="F845" s="29"/>
      <c r="G845" s="29"/>
      <c r="H845" s="29"/>
      <c r="I845" s="29"/>
    </row>
    <row r="846" spans="1:9" x14ac:dyDescent="0.25">
      <c r="A846" s="24"/>
      <c r="B846" s="25"/>
      <c r="C846" s="24"/>
      <c r="D846" s="29"/>
      <c r="E846" s="29"/>
      <c r="F846" s="29"/>
      <c r="G846" s="29"/>
      <c r="H846" s="29"/>
      <c r="I846" s="29"/>
    </row>
    <row r="847" spans="1:9" x14ac:dyDescent="0.25">
      <c r="A847" s="24"/>
      <c r="B847" s="25"/>
      <c r="C847" s="24"/>
      <c r="D847" s="29"/>
      <c r="E847" s="29"/>
      <c r="F847" s="29"/>
      <c r="G847" s="29"/>
      <c r="H847" s="29"/>
      <c r="I847" s="29"/>
    </row>
    <row r="848" spans="1:9" x14ac:dyDescent="0.25">
      <c r="A848" s="24"/>
      <c r="B848" s="25"/>
      <c r="C848" s="24"/>
      <c r="D848" s="29"/>
      <c r="E848" s="29"/>
      <c r="F848" s="29"/>
      <c r="G848" s="29"/>
      <c r="H848" s="29"/>
      <c r="I848" s="29"/>
    </row>
    <row r="849" spans="1:9" x14ac:dyDescent="0.25">
      <c r="A849" s="24"/>
      <c r="B849" s="25"/>
      <c r="C849" s="24"/>
      <c r="D849" s="29"/>
      <c r="E849" s="29"/>
      <c r="F849" s="29"/>
      <c r="G849" s="29"/>
      <c r="H849" s="29"/>
      <c r="I849" s="29"/>
    </row>
    <row r="850" spans="1:9" x14ac:dyDescent="0.25">
      <c r="A850" s="24"/>
      <c r="B850" s="25"/>
      <c r="C850" s="24"/>
      <c r="D850" s="29"/>
      <c r="E850" s="29"/>
      <c r="F850" s="29"/>
      <c r="G850" s="29"/>
      <c r="H850" s="29"/>
      <c r="I850" s="29"/>
    </row>
    <row r="851" spans="1:9" x14ac:dyDescent="0.25">
      <c r="A851" s="24"/>
      <c r="B851" s="25"/>
      <c r="C851" s="24"/>
      <c r="D851" s="29"/>
      <c r="E851" s="29"/>
      <c r="F851" s="29"/>
      <c r="G851" s="29"/>
      <c r="H851" s="29"/>
      <c r="I851" s="29"/>
    </row>
    <row r="852" spans="1:9" x14ac:dyDescent="0.25">
      <c r="A852" s="24"/>
      <c r="B852" s="25"/>
      <c r="C852" s="24"/>
      <c r="D852" s="29"/>
      <c r="E852" s="29"/>
      <c r="F852" s="29"/>
      <c r="G852" s="29"/>
      <c r="H852" s="29"/>
      <c r="I852" s="29"/>
    </row>
    <row r="853" spans="1:9" x14ac:dyDescent="0.25">
      <c r="A853" s="24"/>
      <c r="B853" s="25"/>
      <c r="C853" s="24"/>
      <c r="D853" s="29"/>
      <c r="E853" s="29"/>
      <c r="F853" s="29"/>
      <c r="G853" s="29"/>
      <c r="H853" s="29"/>
      <c r="I853" s="29"/>
    </row>
    <row r="854" spans="1:9" x14ac:dyDescent="0.25">
      <c r="A854" s="24"/>
      <c r="B854" s="25"/>
      <c r="C854" s="24"/>
      <c r="D854" s="29"/>
      <c r="E854" s="29"/>
      <c r="F854" s="29"/>
      <c r="G854" s="29"/>
      <c r="H854" s="29"/>
      <c r="I854" s="29"/>
    </row>
    <row r="855" spans="1:9" x14ac:dyDescent="0.25">
      <c r="A855" s="24"/>
      <c r="B855" s="25"/>
      <c r="C855" s="24"/>
      <c r="D855" s="29"/>
      <c r="E855" s="29"/>
      <c r="F855" s="29"/>
      <c r="G855" s="29"/>
      <c r="H855" s="29"/>
      <c r="I855" s="29"/>
    </row>
    <row r="856" spans="1:9" x14ac:dyDescent="0.25">
      <c r="A856" s="24"/>
      <c r="B856" s="25"/>
      <c r="C856" s="24"/>
      <c r="D856" s="29"/>
      <c r="E856" s="29"/>
      <c r="F856" s="29"/>
      <c r="G856" s="29"/>
      <c r="H856" s="29"/>
      <c r="I856" s="29"/>
    </row>
    <row r="857" spans="1:9" x14ac:dyDescent="0.25">
      <c r="A857" s="24"/>
      <c r="B857" s="25"/>
      <c r="C857" s="24"/>
      <c r="D857" s="29"/>
      <c r="E857" s="29"/>
      <c r="F857" s="29"/>
      <c r="G857" s="29"/>
      <c r="H857" s="29"/>
      <c r="I857" s="29"/>
    </row>
    <row r="858" spans="1:9" x14ac:dyDescent="0.25">
      <c r="A858" s="24"/>
      <c r="B858" s="25"/>
      <c r="C858" s="24"/>
      <c r="D858" s="29"/>
      <c r="E858" s="29"/>
      <c r="F858" s="29"/>
      <c r="G858" s="29"/>
      <c r="H858" s="29"/>
      <c r="I858" s="29"/>
    </row>
    <row r="859" spans="1:9" x14ac:dyDescent="0.25">
      <c r="A859" s="24"/>
      <c r="B859" s="25"/>
      <c r="C859" s="24"/>
      <c r="D859" s="29"/>
      <c r="E859" s="29"/>
      <c r="F859" s="29"/>
      <c r="G859" s="29"/>
      <c r="H859" s="29"/>
      <c r="I859" s="29"/>
    </row>
    <row r="860" spans="1:9" x14ac:dyDescent="0.25">
      <c r="A860" s="24"/>
      <c r="B860" s="25"/>
      <c r="C860" s="24"/>
      <c r="D860" s="29"/>
      <c r="E860" s="29"/>
      <c r="F860" s="29"/>
      <c r="G860" s="29"/>
      <c r="H860" s="29"/>
      <c r="I860" s="29"/>
    </row>
    <row r="861" spans="1:9" x14ac:dyDescent="0.25">
      <c r="A861" s="24"/>
      <c r="B861" s="25"/>
      <c r="C861" s="24"/>
      <c r="D861" s="29"/>
      <c r="E861" s="29"/>
      <c r="F861" s="29"/>
      <c r="G861" s="29"/>
      <c r="H861" s="29"/>
      <c r="I861" s="29"/>
    </row>
    <row r="862" spans="1:9" x14ac:dyDescent="0.25">
      <c r="A862" s="24"/>
      <c r="B862" s="25"/>
      <c r="C862" s="24"/>
      <c r="D862" s="29"/>
      <c r="E862" s="29"/>
      <c r="F862" s="29"/>
      <c r="G862" s="29"/>
      <c r="H862" s="29"/>
      <c r="I862" s="29"/>
    </row>
    <row r="863" spans="1:9" x14ac:dyDescent="0.25">
      <c r="A863" s="24"/>
      <c r="B863" s="25"/>
      <c r="C863" s="24"/>
      <c r="D863" s="29"/>
      <c r="E863" s="29"/>
      <c r="F863" s="29"/>
      <c r="G863" s="29"/>
      <c r="H863" s="29"/>
      <c r="I863" s="29"/>
    </row>
    <row r="864" spans="1:9" x14ac:dyDescent="0.25">
      <c r="A864" s="24"/>
      <c r="B864" s="25"/>
      <c r="C864" s="24"/>
      <c r="D864" s="29"/>
      <c r="E864" s="29"/>
      <c r="F864" s="29"/>
      <c r="G864" s="29"/>
      <c r="H864" s="29"/>
      <c r="I864" s="29"/>
    </row>
    <row r="865" spans="1:9" x14ac:dyDescent="0.25">
      <c r="A865" s="24"/>
      <c r="B865" s="25"/>
      <c r="C865" s="24"/>
      <c r="D865" s="29"/>
      <c r="E865" s="29"/>
      <c r="F865" s="29"/>
      <c r="G865" s="29"/>
      <c r="H865" s="29"/>
      <c r="I865" s="29"/>
    </row>
    <row r="866" spans="1:9" x14ac:dyDescent="0.25">
      <c r="A866" s="24"/>
      <c r="B866" s="25"/>
      <c r="C866" s="24"/>
      <c r="D866" s="29"/>
      <c r="E866" s="29"/>
      <c r="F866" s="29"/>
      <c r="G866" s="29"/>
      <c r="H866" s="29"/>
      <c r="I866" s="29"/>
    </row>
    <row r="867" spans="1:9" x14ac:dyDescent="0.25">
      <c r="A867" s="24"/>
      <c r="B867" s="25"/>
      <c r="C867" s="24"/>
      <c r="D867" s="29"/>
      <c r="E867" s="29"/>
      <c r="F867" s="29"/>
      <c r="G867" s="29"/>
      <c r="H867" s="29"/>
      <c r="I867" s="29"/>
    </row>
    <row r="868" spans="1:9" x14ac:dyDescent="0.25">
      <c r="A868" s="24"/>
      <c r="B868" s="25"/>
      <c r="C868" s="24"/>
      <c r="D868" s="29"/>
      <c r="E868" s="29"/>
      <c r="F868" s="29"/>
      <c r="G868" s="29"/>
      <c r="H868" s="29"/>
      <c r="I868" s="29"/>
    </row>
    <row r="869" spans="1:9" x14ac:dyDescent="0.25">
      <c r="A869" s="24"/>
      <c r="B869" s="25"/>
      <c r="C869" s="24"/>
      <c r="D869" s="29"/>
      <c r="E869" s="29"/>
      <c r="F869" s="29"/>
      <c r="G869" s="29"/>
      <c r="H869" s="29"/>
      <c r="I869" s="29"/>
    </row>
    <row r="870" spans="1:9" x14ac:dyDescent="0.25">
      <c r="A870" s="24"/>
      <c r="B870" s="25"/>
      <c r="C870" s="24"/>
      <c r="D870" s="29"/>
      <c r="E870" s="29"/>
      <c r="F870" s="29"/>
      <c r="G870" s="29"/>
      <c r="H870" s="29"/>
      <c r="I870" s="29"/>
    </row>
    <row r="871" spans="1:9" x14ac:dyDescent="0.25">
      <c r="A871" s="24"/>
      <c r="B871" s="25"/>
      <c r="C871" s="24"/>
      <c r="D871" s="29"/>
      <c r="E871" s="29"/>
      <c r="F871" s="29"/>
      <c r="G871" s="29"/>
      <c r="H871" s="29"/>
      <c r="I871" s="29"/>
    </row>
    <row r="872" spans="1:9" x14ac:dyDescent="0.25">
      <c r="A872" s="24"/>
      <c r="B872" s="25"/>
      <c r="C872" s="24"/>
      <c r="D872" s="29"/>
      <c r="E872" s="29"/>
      <c r="F872" s="29"/>
      <c r="G872" s="29"/>
      <c r="H872" s="29"/>
      <c r="I872" s="29"/>
    </row>
    <row r="873" spans="1:9" x14ac:dyDescent="0.25">
      <c r="A873" s="24"/>
      <c r="B873" s="25"/>
      <c r="C873" s="24"/>
      <c r="D873" s="29"/>
      <c r="E873" s="29"/>
      <c r="F873" s="29"/>
      <c r="G873" s="29"/>
      <c r="H873" s="29"/>
      <c r="I873" s="29"/>
    </row>
    <row r="874" spans="1:9" x14ac:dyDescent="0.25">
      <c r="A874" s="24"/>
      <c r="B874" s="25"/>
      <c r="C874" s="24"/>
      <c r="D874" s="29"/>
      <c r="E874" s="29"/>
      <c r="F874" s="29"/>
      <c r="G874" s="29"/>
      <c r="H874" s="29"/>
      <c r="I874" s="29"/>
    </row>
    <row r="875" spans="1:9" x14ac:dyDescent="0.25">
      <c r="A875" s="24"/>
      <c r="B875" s="25"/>
      <c r="C875" s="24"/>
      <c r="D875" s="29"/>
      <c r="E875" s="29"/>
      <c r="F875" s="29"/>
      <c r="G875" s="29"/>
      <c r="H875" s="29"/>
      <c r="I875" s="29"/>
    </row>
    <row r="876" spans="1:9" x14ac:dyDescent="0.25">
      <c r="A876" s="24"/>
      <c r="B876" s="25"/>
      <c r="C876" s="24"/>
      <c r="D876" s="29"/>
      <c r="E876" s="29"/>
      <c r="F876" s="29"/>
      <c r="G876" s="29"/>
      <c r="H876" s="29"/>
      <c r="I876" s="29"/>
    </row>
    <row r="877" spans="1:9" x14ac:dyDescent="0.25">
      <c r="A877" s="24"/>
      <c r="B877" s="25"/>
      <c r="C877" s="24"/>
      <c r="D877" s="29"/>
      <c r="E877" s="29"/>
      <c r="F877" s="29"/>
      <c r="G877" s="29"/>
      <c r="H877" s="29"/>
      <c r="I877" s="29"/>
    </row>
    <row r="878" spans="1:9" x14ac:dyDescent="0.25">
      <c r="A878" s="24"/>
      <c r="B878" s="25"/>
      <c r="C878" s="24"/>
      <c r="D878" s="29"/>
      <c r="E878" s="29"/>
      <c r="F878" s="29"/>
      <c r="G878" s="29"/>
      <c r="H878" s="29"/>
      <c r="I878" s="29"/>
    </row>
    <row r="879" spans="1:9" x14ac:dyDescent="0.25">
      <c r="A879" s="24"/>
      <c r="B879" s="25"/>
      <c r="C879" s="24"/>
      <c r="D879" s="29"/>
      <c r="E879" s="29"/>
      <c r="F879" s="29"/>
      <c r="G879" s="29"/>
      <c r="H879" s="29"/>
      <c r="I879" s="29"/>
    </row>
    <row r="880" spans="1:9" x14ac:dyDescent="0.25">
      <c r="A880" s="24"/>
      <c r="B880" s="25"/>
      <c r="C880" s="24"/>
      <c r="D880" s="29"/>
      <c r="E880" s="29"/>
      <c r="F880" s="29"/>
      <c r="G880" s="29"/>
      <c r="H880" s="29"/>
      <c r="I880" s="29"/>
    </row>
    <row r="881" spans="1:9" x14ac:dyDescent="0.25">
      <c r="A881" s="24"/>
      <c r="B881" s="25"/>
      <c r="C881" s="24"/>
      <c r="D881" s="29"/>
      <c r="E881" s="29"/>
      <c r="F881" s="29"/>
      <c r="G881" s="29"/>
      <c r="H881" s="29"/>
      <c r="I881" s="29"/>
    </row>
    <row r="882" spans="1:9" x14ac:dyDescent="0.25">
      <c r="A882" s="24"/>
      <c r="B882" s="25"/>
      <c r="C882" s="24"/>
      <c r="D882" s="29"/>
      <c r="E882" s="29"/>
      <c r="F882" s="29"/>
      <c r="G882" s="29"/>
      <c r="H882" s="29"/>
      <c r="I882" s="29"/>
    </row>
    <row r="883" spans="1:9" x14ac:dyDescent="0.25">
      <c r="A883" s="24"/>
      <c r="B883" s="25"/>
      <c r="C883" s="24"/>
      <c r="D883" s="29"/>
      <c r="E883" s="29"/>
      <c r="F883" s="29"/>
      <c r="G883" s="29"/>
      <c r="H883" s="29"/>
      <c r="I883" s="29"/>
    </row>
    <row r="884" spans="1:9" x14ac:dyDescent="0.25">
      <c r="A884" s="24"/>
      <c r="B884" s="25"/>
      <c r="C884" s="24"/>
      <c r="D884" s="29"/>
      <c r="E884" s="29"/>
      <c r="F884" s="29"/>
      <c r="G884" s="29"/>
      <c r="H884" s="29"/>
      <c r="I884" s="29"/>
    </row>
    <row r="885" spans="1:9" x14ac:dyDescent="0.25">
      <c r="A885" s="24"/>
      <c r="B885" s="25"/>
      <c r="C885" s="24"/>
      <c r="D885" s="29"/>
      <c r="E885" s="29"/>
      <c r="F885" s="29"/>
      <c r="G885" s="29"/>
      <c r="H885" s="29"/>
      <c r="I885" s="29"/>
    </row>
    <row r="886" spans="1:9" x14ac:dyDescent="0.25">
      <c r="A886" s="24"/>
      <c r="B886" s="25"/>
      <c r="C886" s="24"/>
      <c r="D886" s="29"/>
      <c r="E886" s="29"/>
      <c r="F886" s="29"/>
      <c r="G886" s="29"/>
      <c r="H886" s="29"/>
      <c r="I886" s="29"/>
    </row>
    <row r="887" spans="1:9" x14ac:dyDescent="0.25">
      <c r="A887" s="24"/>
      <c r="B887" s="25"/>
      <c r="C887" s="24"/>
      <c r="D887" s="29"/>
      <c r="E887" s="29"/>
      <c r="F887" s="29"/>
      <c r="G887" s="29"/>
      <c r="H887" s="29"/>
      <c r="I887" s="29"/>
    </row>
    <row r="888" spans="1:9" x14ac:dyDescent="0.25">
      <c r="A888" s="24"/>
      <c r="B888" s="25"/>
      <c r="C888" s="24"/>
      <c r="D888" s="29"/>
      <c r="E888" s="29"/>
      <c r="F888" s="29"/>
      <c r="G888" s="29"/>
      <c r="H888" s="29"/>
      <c r="I888" s="29"/>
    </row>
    <row r="889" spans="1:9" x14ac:dyDescent="0.25">
      <c r="A889" s="24"/>
      <c r="B889" s="25"/>
      <c r="C889" s="24"/>
      <c r="D889" s="29"/>
      <c r="E889" s="29"/>
      <c r="F889" s="29"/>
      <c r="G889" s="29"/>
      <c r="H889" s="29"/>
      <c r="I889" s="29"/>
    </row>
    <row r="890" spans="1:9" x14ac:dyDescent="0.25">
      <c r="A890" s="24"/>
      <c r="B890" s="25"/>
      <c r="C890" s="24"/>
      <c r="D890" s="29"/>
      <c r="E890" s="29"/>
      <c r="F890" s="29"/>
      <c r="G890" s="29"/>
      <c r="H890" s="29"/>
      <c r="I890" s="29"/>
    </row>
    <row r="891" spans="1:9" x14ac:dyDescent="0.25">
      <c r="A891" s="24"/>
      <c r="B891" s="25"/>
      <c r="C891" s="24"/>
      <c r="D891" s="29"/>
      <c r="E891" s="29"/>
      <c r="F891" s="29"/>
      <c r="G891" s="29"/>
      <c r="H891" s="29"/>
      <c r="I891" s="29"/>
    </row>
    <row r="892" spans="1:9" x14ac:dyDescent="0.25">
      <c r="A892" s="24"/>
      <c r="B892" s="25"/>
      <c r="C892" s="24"/>
      <c r="D892" s="29"/>
      <c r="E892" s="29"/>
      <c r="F892" s="29"/>
      <c r="G892" s="29"/>
      <c r="H892" s="29"/>
      <c r="I892" s="29"/>
    </row>
    <row r="893" spans="1:9" x14ac:dyDescent="0.25">
      <c r="A893" s="24"/>
      <c r="B893" s="25"/>
      <c r="C893" s="24"/>
      <c r="D893" s="29"/>
      <c r="E893" s="29"/>
      <c r="F893" s="29"/>
      <c r="G893" s="29"/>
      <c r="H893" s="29"/>
      <c r="I893" s="29"/>
    </row>
    <row r="894" spans="1:9" x14ac:dyDescent="0.25">
      <c r="A894" s="24"/>
      <c r="B894" s="25"/>
      <c r="C894" s="24"/>
      <c r="D894" s="29"/>
      <c r="E894" s="29"/>
      <c r="F894" s="29"/>
      <c r="G894" s="29"/>
      <c r="H894" s="29"/>
      <c r="I894" s="29"/>
    </row>
    <row r="895" spans="1:9" x14ac:dyDescent="0.25">
      <c r="A895" s="24"/>
      <c r="B895" s="25"/>
      <c r="C895" s="24"/>
      <c r="D895" s="29"/>
      <c r="E895" s="29"/>
      <c r="F895" s="29"/>
      <c r="G895" s="29"/>
      <c r="H895" s="29"/>
      <c r="I895" s="29"/>
    </row>
    <row r="896" spans="1:9" x14ac:dyDescent="0.25">
      <c r="A896" s="24"/>
      <c r="B896" s="25"/>
      <c r="C896" s="24"/>
      <c r="D896" s="29"/>
      <c r="E896" s="29"/>
      <c r="F896" s="29"/>
      <c r="G896" s="29"/>
      <c r="H896" s="29"/>
      <c r="I896" s="29"/>
    </row>
    <row r="897" spans="1:9" x14ac:dyDescent="0.25">
      <c r="A897" s="24"/>
      <c r="B897" s="25"/>
      <c r="C897" s="24"/>
      <c r="D897" s="29"/>
      <c r="E897" s="29"/>
      <c r="F897" s="29"/>
      <c r="G897" s="29"/>
      <c r="H897" s="29"/>
      <c r="I897" s="29"/>
    </row>
    <row r="898" spans="1:9" x14ac:dyDescent="0.25">
      <c r="A898" s="24"/>
      <c r="B898" s="25"/>
      <c r="C898" s="24"/>
      <c r="D898" s="29"/>
      <c r="E898" s="29"/>
      <c r="F898" s="29"/>
      <c r="G898" s="29"/>
      <c r="H898" s="29"/>
      <c r="I898" s="29"/>
    </row>
    <row r="899" spans="1:9" x14ac:dyDescent="0.25">
      <c r="A899" s="24"/>
      <c r="B899" s="25"/>
      <c r="C899" s="24"/>
      <c r="D899" s="29"/>
      <c r="E899" s="29"/>
      <c r="F899" s="29"/>
      <c r="G899" s="29"/>
      <c r="H899" s="29"/>
      <c r="I899" s="29"/>
    </row>
    <row r="900" spans="1:9" x14ac:dyDescent="0.25">
      <c r="A900" s="24"/>
      <c r="B900" s="25"/>
      <c r="C900" s="24"/>
      <c r="D900" s="29"/>
      <c r="E900" s="29"/>
      <c r="F900" s="29"/>
      <c r="G900" s="29"/>
      <c r="H900" s="29"/>
      <c r="I900" s="29"/>
    </row>
    <row r="901" spans="1:9" x14ac:dyDescent="0.25">
      <c r="A901" s="24"/>
      <c r="B901" s="25"/>
      <c r="C901" s="24"/>
      <c r="D901" s="29"/>
      <c r="E901" s="29"/>
      <c r="F901" s="29"/>
      <c r="G901" s="29"/>
      <c r="H901" s="29"/>
      <c r="I901" s="29"/>
    </row>
    <row r="902" spans="1:9" x14ac:dyDescent="0.25">
      <c r="A902" s="24"/>
      <c r="B902" s="25"/>
      <c r="C902" s="24"/>
      <c r="D902" s="29"/>
      <c r="E902" s="29"/>
      <c r="F902" s="29"/>
      <c r="G902" s="29"/>
      <c r="H902" s="29"/>
      <c r="I902" s="29"/>
    </row>
    <row r="903" spans="1:9" x14ac:dyDescent="0.25">
      <c r="A903" s="24"/>
      <c r="B903" s="25"/>
      <c r="C903" s="24"/>
      <c r="D903" s="29"/>
      <c r="E903" s="29"/>
      <c r="F903" s="29"/>
      <c r="G903" s="29"/>
      <c r="H903" s="29"/>
      <c r="I903" s="29"/>
    </row>
    <row r="904" spans="1:9" x14ac:dyDescent="0.25">
      <c r="A904" s="24"/>
      <c r="B904" s="25"/>
      <c r="C904" s="24"/>
      <c r="D904" s="29"/>
      <c r="E904" s="29"/>
      <c r="F904" s="29"/>
      <c r="G904" s="29"/>
      <c r="H904" s="29"/>
      <c r="I904" s="29"/>
    </row>
    <row r="905" spans="1:9" x14ac:dyDescent="0.25">
      <c r="A905" s="24"/>
      <c r="B905" s="25"/>
      <c r="C905" s="24"/>
      <c r="D905" s="29"/>
      <c r="E905" s="29"/>
      <c r="F905" s="29"/>
      <c r="G905" s="29"/>
      <c r="H905" s="29"/>
      <c r="I905" s="29"/>
    </row>
    <row r="906" spans="1:9" x14ac:dyDescent="0.25">
      <c r="A906" s="24"/>
      <c r="B906" s="25"/>
      <c r="C906" s="24"/>
      <c r="D906" s="29"/>
      <c r="E906" s="29"/>
      <c r="F906" s="29"/>
      <c r="G906" s="29"/>
      <c r="H906" s="29"/>
      <c r="I906" s="29"/>
    </row>
    <row r="907" spans="1:9" x14ac:dyDescent="0.25">
      <c r="A907" s="24"/>
      <c r="B907" s="25"/>
      <c r="C907" s="24"/>
      <c r="D907" s="29"/>
      <c r="E907" s="29"/>
      <c r="F907" s="29"/>
      <c r="G907" s="29"/>
      <c r="H907" s="29"/>
      <c r="I907" s="29"/>
    </row>
    <row r="908" spans="1:9" x14ac:dyDescent="0.25">
      <c r="A908" s="24"/>
      <c r="B908" s="25"/>
      <c r="C908" s="24"/>
      <c r="D908" s="29"/>
      <c r="E908" s="29"/>
      <c r="F908" s="29"/>
      <c r="G908" s="29"/>
      <c r="H908" s="29"/>
      <c r="I908" s="29"/>
    </row>
    <row r="909" spans="1:9" x14ac:dyDescent="0.25">
      <c r="A909" s="24"/>
      <c r="B909" s="25"/>
      <c r="C909" s="24"/>
      <c r="D909" s="29"/>
      <c r="E909" s="29"/>
      <c r="F909" s="29"/>
      <c r="G909" s="29"/>
      <c r="H909" s="29"/>
      <c r="I909" s="29"/>
    </row>
    <row r="910" spans="1:9" x14ac:dyDescent="0.25">
      <c r="A910" s="24"/>
      <c r="B910" s="25"/>
      <c r="C910" s="24"/>
      <c r="D910" s="29"/>
      <c r="E910" s="29"/>
      <c r="F910" s="29"/>
      <c r="G910" s="29"/>
      <c r="H910" s="29"/>
      <c r="I910" s="29"/>
    </row>
    <row r="911" spans="1:9" x14ac:dyDescent="0.25">
      <c r="A911" s="24"/>
      <c r="B911" s="25"/>
      <c r="C911" s="24"/>
      <c r="D911" s="29"/>
      <c r="E911" s="29"/>
      <c r="F911" s="29"/>
      <c r="G911" s="29"/>
      <c r="H911" s="29"/>
      <c r="I911" s="29"/>
    </row>
    <row r="912" spans="1:9" x14ac:dyDescent="0.25">
      <c r="A912" s="24"/>
      <c r="B912" s="25"/>
      <c r="C912" s="24"/>
      <c r="D912" s="29"/>
      <c r="E912" s="29"/>
      <c r="F912" s="29"/>
      <c r="G912" s="29"/>
      <c r="H912" s="29"/>
      <c r="I912" s="29"/>
    </row>
    <row r="913" spans="1:9" x14ac:dyDescent="0.25">
      <c r="A913" s="24"/>
      <c r="B913" s="25"/>
      <c r="C913" s="24"/>
      <c r="D913" s="29"/>
      <c r="E913" s="29"/>
      <c r="F913" s="29"/>
      <c r="G913" s="29"/>
      <c r="H913" s="29"/>
      <c r="I913" s="29"/>
    </row>
    <row r="914" spans="1:9" x14ac:dyDescent="0.25">
      <c r="A914" s="24"/>
      <c r="B914" s="25"/>
      <c r="C914" s="24"/>
      <c r="D914" s="29"/>
      <c r="E914" s="29"/>
      <c r="F914" s="29"/>
      <c r="G914" s="29"/>
      <c r="H914" s="29"/>
      <c r="I914" s="29"/>
    </row>
    <row r="915" spans="1:9" x14ac:dyDescent="0.25">
      <c r="A915" s="24"/>
      <c r="B915" s="25"/>
      <c r="C915" s="24"/>
      <c r="D915" s="29"/>
      <c r="E915" s="29"/>
      <c r="F915" s="29"/>
      <c r="G915" s="29"/>
      <c r="H915" s="29"/>
      <c r="I915" s="29"/>
    </row>
    <row r="916" spans="1:9" x14ac:dyDescent="0.25">
      <c r="A916" s="24"/>
      <c r="B916" s="25"/>
      <c r="C916" s="24"/>
      <c r="D916" s="29"/>
      <c r="E916" s="29"/>
      <c r="F916" s="29"/>
      <c r="G916" s="29"/>
      <c r="H916" s="29"/>
      <c r="I916" s="29"/>
    </row>
    <row r="917" spans="1:9" x14ac:dyDescent="0.25">
      <c r="A917" s="24"/>
      <c r="B917" s="25"/>
      <c r="C917" s="24"/>
      <c r="D917" s="29"/>
      <c r="E917" s="29"/>
      <c r="F917" s="29"/>
      <c r="G917" s="29"/>
      <c r="H917" s="29"/>
      <c r="I917" s="29"/>
    </row>
    <row r="918" spans="1:9" x14ac:dyDescent="0.25">
      <c r="A918" s="24"/>
      <c r="B918" s="25"/>
      <c r="C918" s="24"/>
      <c r="D918" s="29"/>
      <c r="E918" s="29"/>
      <c r="F918" s="29"/>
      <c r="G918" s="29"/>
      <c r="H918" s="29"/>
      <c r="I918" s="29"/>
    </row>
    <row r="919" spans="1:9" x14ac:dyDescent="0.25">
      <c r="A919" s="24"/>
      <c r="B919" s="25"/>
      <c r="C919" s="24"/>
      <c r="D919" s="29"/>
      <c r="E919" s="29"/>
      <c r="F919" s="29"/>
      <c r="G919" s="29"/>
      <c r="H919" s="29"/>
      <c r="I919" s="29"/>
    </row>
    <row r="920" spans="1:9" x14ac:dyDescent="0.25">
      <c r="A920" s="24"/>
      <c r="B920" s="25"/>
      <c r="C920" s="24"/>
      <c r="D920" s="29"/>
      <c r="E920" s="29"/>
      <c r="F920" s="29"/>
      <c r="G920" s="29"/>
      <c r="H920" s="29"/>
      <c r="I920" s="29"/>
    </row>
    <row r="921" spans="1:9" x14ac:dyDescent="0.25">
      <c r="A921" s="24"/>
      <c r="B921" s="25"/>
      <c r="C921" s="24"/>
      <c r="D921" s="29"/>
      <c r="E921" s="29"/>
      <c r="F921" s="29"/>
      <c r="G921" s="29"/>
      <c r="H921" s="29"/>
      <c r="I921" s="29"/>
    </row>
    <row r="922" spans="1:9" x14ac:dyDescent="0.25">
      <c r="A922" s="24"/>
      <c r="B922" s="25"/>
      <c r="C922" s="24"/>
      <c r="D922" s="29"/>
      <c r="E922" s="29"/>
      <c r="F922" s="29"/>
      <c r="G922" s="29"/>
      <c r="H922" s="29"/>
      <c r="I922" s="29"/>
    </row>
    <row r="923" spans="1:9" x14ac:dyDescent="0.25">
      <c r="A923" s="24"/>
      <c r="B923" s="25"/>
      <c r="C923" s="24"/>
      <c r="D923" s="29"/>
      <c r="E923" s="29"/>
      <c r="F923" s="29"/>
      <c r="G923" s="29"/>
      <c r="H923" s="29"/>
      <c r="I923" s="29"/>
    </row>
    <row r="924" spans="1:9" x14ac:dyDescent="0.25">
      <c r="A924" s="24"/>
      <c r="B924" s="25"/>
      <c r="C924" s="24"/>
      <c r="D924" s="29"/>
      <c r="E924" s="29"/>
      <c r="F924" s="29"/>
      <c r="G924" s="29"/>
      <c r="H924" s="29"/>
      <c r="I924" s="29"/>
    </row>
    <row r="925" spans="1:9" x14ac:dyDescent="0.25">
      <c r="A925" s="24"/>
      <c r="B925" s="25"/>
      <c r="C925" s="24"/>
      <c r="D925" s="29"/>
      <c r="E925" s="29"/>
      <c r="F925" s="29"/>
      <c r="G925" s="29"/>
      <c r="H925" s="29"/>
      <c r="I925" s="29"/>
    </row>
    <row r="926" spans="1:9" x14ac:dyDescent="0.25">
      <c r="A926" s="24"/>
      <c r="B926" s="25"/>
      <c r="C926" s="24"/>
      <c r="D926" s="29"/>
      <c r="E926" s="29"/>
      <c r="F926" s="29"/>
      <c r="G926" s="29"/>
      <c r="H926" s="29"/>
      <c r="I926" s="29"/>
    </row>
    <row r="927" spans="1:9" x14ac:dyDescent="0.25">
      <c r="A927" s="24"/>
      <c r="B927" s="25"/>
      <c r="C927" s="24"/>
      <c r="D927" s="29"/>
      <c r="E927" s="29"/>
      <c r="F927" s="29"/>
      <c r="G927" s="29"/>
      <c r="H927" s="29"/>
      <c r="I927" s="29"/>
    </row>
    <row r="928" spans="1:9" x14ac:dyDescent="0.25">
      <c r="A928" s="24"/>
      <c r="B928" s="25"/>
      <c r="C928" s="24"/>
      <c r="D928" s="29"/>
      <c r="E928" s="29"/>
      <c r="F928" s="29"/>
      <c r="G928" s="29"/>
      <c r="H928" s="29"/>
      <c r="I928" s="29"/>
    </row>
    <row r="929" spans="1:9" x14ac:dyDescent="0.25">
      <c r="A929" s="24"/>
      <c r="B929" s="25"/>
      <c r="C929" s="24"/>
      <c r="D929" s="29"/>
      <c r="E929" s="29"/>
      <c r="F929" s="29"/>
      <c r="G929" s="29"/>
      <c r="H929" s="29"/>
      <c r="I929" s="29"/>
    </row>
    <row r="930" spans="1:9" x14ac:dyDescent="0.25">
      <c r="A930" s="24"/>
      <c r="B930" s="25"/>
      <c r="C930" s="24"/>
      <c r="D930" s="29"/>
      <c r="E930" s="29"/>
      <c r="F930" s="29"/>
      <c r="G930" s="29"/>
      <c r="H930" s="29"/>
      <c r="I930" s="29"/>
    </row>
    <row r="931" spans="1:9" x14ac:dyDescent="0.25">
      <c r="A931" s="24"/>
      <c r="B931" s="25"/>
      <c r="C931" s="24"/>
      <c r="D931" s="29"/>
      <c r="E931" s="29"/>
      <c r="F931" s="29"/>
      <c r="G931" s="29"/>
      <c r="H931" s="29"/>
      <c r="I931" s="29"/>
    </row>
    <row r="932" spans="1:9" x14ac:dyDescent="0.25">
      <c r="A932" s="24"/>
      <c r="B932" s="25"/>
      <c r="C932" s="24"/>
      <c r="D932" s="29"/>
      <c r="E932" s="29"/>
      <c r="F932" s="29"/>
      <c r="G932" s="29"/>
      <c r="H932" s="29"/>
      <c r="I932" s="29"/>
    </row>
    <row r="933" spans="1:9" x14ac:dyDescent="0.25">
      <c r="A933" s="24"/>
      <c r="B933" s="25"/>
      <c r="C933" s="24"/>
      <c r="D933" s="29"/>
      <c r="E933" s="29"/>
      <c r="F933" s="29"/>
      <c r="G933" s="29"/>
      <c r="H933" s="29"/>
      <c r="I933" s="29"/>
    </row>
    <row r="934" spans="1:9" x14ac:dyDescent="0.25">
      <c r="A934" s="24"/>
      <c r="B934" s="25"/>
      <c r="C934" s="24"/>
      <c r="D934" s="29"/>
      <c r="E934" s="29"/>
      <c r="F934" s="29"/>
      <c r="G934" s="29"/>
      <c r="H934" s="29"/>
      <c r="I934" s="29"/>
    </row>
    <row r="935" spans="1:9" x14ac:dyDescent="0.25">
      <c r="A935" s="24"/>
      <c r="B935" s="25"/>
      <c r="C935" s="24"/>
      <c r="D935" s="29"/>
      <c r="E935" s="29"/>
      <c r="F935" s="29"/>
      <c r="G935" s="29"/>
      <c r="H935" s="29"/>
      <c r="I935" s="29"/>
    </row>
    <row r="936" spans="1:9" x14ac:dyDescent="0.25">
      <c r="A936" s="24"/>
      <c r="B936" s="25"/>
      <c r="C936" s="24"/>
      <c r="D936" s="29"/>
      <c r="E936" s="29"/>
      <c r="F936" s="29"/>
      <c r="G936" s="29"/>
      <c r="H936" s="29"/>
      <c r="I936" s="29"/>
    </row>
    <row r="937" spans="1:9" x14ac:dyDescent="0.25">
      <c r="A937" s="24"/>
      <c r="B937" s="25"/>
      <c r="C937" s="24"/>
      <c r="D937" s="29"/>
      <c r="E937" s="29"/>
      <c r="F937" s="29"/>
      <c r="G937" s="29"/>
      <c r="H937" s="29"/>
      <c r="I937" s="29"/>
    </row>
    <row r="938" spans="1:9" x14ac:dyDescent="0.25">
      <c r="A938" s="24"/>
      <c r="B938" s="25"/>
      <c r="C938" s="24"/>
      <c r="D938" s="29"/>
      <c r="E938" s="29"/>
      <c r="F938" s="29"/>
      <c r="G938" s="29"/>
      <c r="H938" s="29"/>
      <c r="I938" s="29"/>
    </row>
    <row r="939" spans="1:9" x14ac:dyDescent="0.25">
      <c r="A939" s="24"/>
      <c r="B939" s="25"/>
      <c r="C939" s="24"/>
      <c r="D939" s="29"/>
      <c r="E939" s="29"/>
      <c r="F939" s="29"/>
      <c r="G939" s="29"/>
      <c r="H939" s="29"/>
      <c r="I939" s="29"/>
    </row>
    <row r="940" spans="1:9" x14ac:dyDescent="0.25">
      <c r="A940" s="24"/>
      <c r="B940" s="25"/>
      <c r="C940" s="24"/>
      <c r="D940" s="29"/>
      <c r="E940" s="29"/>
      <c r="F940" s="29"/>
      <c r="G940" s="29"/>
      <c r="H940" s="29"/>
      <c r="I940" s="29"/>
    </row>
    <row r="941" spans="1:9" x14ac:dyDescent="0.25">
      <c r="A941" s="24"/>
      <c r="B941" s="25"/>
      <c r="C941" s="24"/>
      <c r="D941" s="29"/>
      <c r="E941" s="29"/>
      <c r="F941" s="29"/>
      <c r="G941" s="29"/>
      <c r="H941" s="29"/>
      <c r="I941" s="29"/>
    </row>
    <row r="942" spans="1:9" x14ac:dyDescent="0.25">
      <c r="A942" s="24"/>
      <c r="B942" s="25"/>
      <c r="C942" s="24"/>
      <c r="D942" s="29"/>
      <c r="E942" s="29"/>
      <c r="F942" s="29"/>
      <c r="G942" s="29"/>
      <c r="H942" s="29"/>
      <c r="I942" s="29"/>
    </row>
    <row r="943" spans="1:9" x14ac:dyDescent="0.25">
      <c r="A943" s="24"/>
      <c r="B943" s="25"/>
      <c r="C943" s="24"/>
      <c r="D943" s="29"/>
      <c r="E943" s="29"/>
      <c r="F943" s="29"/>
      <c r="G943" s="29"/>
      <c r="H943" s="29"/>
      <c r="I943" s="29"/>
    </row>
    <row r="944" spans="1:9" x14ac:dyDescent="0.25">
      <c r="A944" s="24"/>
      <c r="B944" s="25"/>
      <c r="C944" s="24"/>
      <c r="D944" s="29"/>
      <c r="E944" s="29"/>
      <c r="F944" s="29"/>
      <c r="G944" s="29"/>
      <c r="H944" s="29"/>
      <c r="I944" s="29"/>
    </row>
    <row r="945" spans="1:9" x14ac:dyDescent="0.25">
      <c r="A945" s="24"/>
      <c r="B945" s="25"/>
      <c r="C945" s="24"/>
      <c r="D945" s="29"/>
      <c r="E945" s="29"/>
      <c r="F945" s="29"/>
      <c r="G945" s="29"/>
      <c r="H945" s="29"/>
      <c r="I945" s="29"/>
    </row>
    <row r="946" spans="1:9" x14ac:dyDescent="0.25">
      <c r="A946" s="24"/>
      <c r="B946" s="25"/>
      <c r="C946" s="24"/>
      <c r="D946" s="29"/>
      <c r="E946" s="29"/>
      <c r="F946" s="29"/>
      <c r="G946" s="29"/>
      <c r="H946" s="29"/>
      <c r="I946" s="29"/>
    </row>
    <row r="947" spans="1:9" x14ac:dyDescent="0.25">
      <c r="A947" s="24"/>
      <c r="B947" s="25"/>
      <c r="C947" s="24"/>
      <c r="D947" s="29"/>
      <c r="E947" s="29"/>
      <c r="F947" s="29"/>
      <c r="G947" s="29"/>
      <c r="H947" s="29"/>
      <c r="I947" s="29"/>
    </row>
    <row r="948" spans="1:9" x14ac:dyDescent="0.25">
      <c r="A948" s="24"/>
      <c r="B948" s="25"/>
      <c r="C948" s="24"/>
      <c r="D948" s="29"/>
      <c r="E948" s="29"/>
      <c r="F948" s="29"/>
      <c r="G948" s="29"/>
      <c r="H948" s="29"/>
      <c r="I948" s="29"/>
    </row>
    <row r="949" spans="1:9" x14ac:dyDescent="0.25">
      <c r="A949" s="24"/>
      <c r="B949" s="25"/>
      <c r="C949" s="24"/>
      <c r="D949" s="29"/>
      <c r="E949" s="29"/>
      <c r="F949" s="29"/>
      <c r="G949" s="29"/>
      <c r="H949" s="29"/>
      <c r="I949" s="29"/>
    </row>
    <row r="950" spans="1:9" x14ac:dyDescent="0.25">
      <c r="A950" s="24"/>
      <c r="B950" s="25"/>
      <c r="C950" s="24"/>
      <c r="D950" s="29"/>
      <c r="E950" s="29"/>
      <c r="F950" s="29"/>
      <c r="G950" s="29"/>
      <c r="H950" s="29"/>
      <c r="I950" s="29"/>
    </row>
    <row r="951" spans="1:9" x14ac:dyDescent="0.25">
      <c r="A951" s="24"/>
      <c r="B951" s="25"/>
      <c r="C951" s="24"/>
      <c r="D951" s="29"/>
      <c r="E951" s="29"/>
      <c r="F951" s="29"/>
      <c r="G951" s="29"/>
      <c r="H951" s="29"/>
      <c r="I951" s="29"/>
    </row>
    <row r="952" spans="1:9" x14ac:dyDescent="0.25">
      <c r="A952" s="24"/>
      <c r="B952" s="25"/>
      <c r="C952" s="24"/>
      <c r="D952" s="29"/>
      <c r="E952" s="29"/>
      <c r="F952" s="29"/>
      <c r="G952" s="29"/>
      <c r="H952" s="29"/>
      <c r="I952" s="29"/>
    </row>
    <row r="953" spans="1:9" x14ac:dyDescent="0.25">
      <c r="A953" s="24"/>
      <c r="B953" s="25"/>
      <c r="C953" s="24"/>
      <c r="D953" s="29"/>
      <c r="E953" s="29"/>
      <c r="F953" s="29"/>
      <c r="G953" s="29"/>
      <c r="H953" s="29"/>
      <c r="I953" s="29"/>
    </row>
    <row r="954" spans="1:9" x14ac:dyDescent="0.25">
      <c r="A954" s="24"/>
      <c r="B954" s="25"/>
      <c r="C954" s="24"/>
      <c r="D954" s="29"/>
      <c r="E954" s="29"/>
      <c r="F954" s="29"/>
      <c r="G954" s="29"/>
      <c r="H954" s="29"/>
      <c r="I954" s="29"/>
    </row>
    <row r="955" spans="1:9" x14ac:dyDescent="0.25">
      <c r="A955" s="24"/>
      <c r="B955" s="25"/>
      <c r="C955" s="24"/>
      <c r="D955" s="29"/>
      <c r="E955" s="29"/>
      <c r="F955" s="29"/>
      <c r="G955" s="29"/>
      <c r="H955" s="29"/>
      <c r="I955" s="29"/>
    </row>
    <row r="956" spans="1:9" x14ac:dyDescent="0.25">
      <c r="A956" s="24"/>
      <c r="B956" s="25"/>
      <c r="C956" s="24"/>
      <c r="D956" s="29"/>
      <c r="E956" s="29"/>
      <c r="F956" s="29"/>
      <c r="G956" s="29"/>
      <c r="H956" s="29"/>
      <c r="I956" s="29"/>
    </row>
    <row r="957" spans="1:9" x14ac:dyDescent="0.25">
      <c r="A957" s="24"/>
      <c r="B957" s="25"/>
      <c r="C957" s="24"/>
      <c r="D957" s="29"/>
      <c r="E957" s="29"/>
      <c r="F957" s="29"/>
      <c r="G957" s="29"/>
      <c r="H957" s="29"/>
      <c r="I957" s="29"/>
    </row>
    <row r="958" spans="1:9" x14ac:dyDescent="0.25">
      <c r="A958" s="24"/>
      <c r="B958" s="25"/>
      <c r="C958" s="24"/>
      <c r="D958" s="29"/>
      <c r="E958" s="29"/>
      <c r="F958" s="29"/>
      <c r="G958" s="29"/>
      <c r="H958" s="29"/>
      <c r="I958" s="29"/>
    </row>
    <row r="959" spans="1:9" x14ac:dyDescent="0.25">
      <c r="A959" s="24"/>
      <c r="B959" s="25"/>
      <c r="C959" s="24"/>
      <c r="D959" s="29"/>
      <c r="E959" s="29"/>
      <c r="F959" s="29"/>
      <c r="G959" s="29"/>
      <c r="H959" s="29"/>
      <c r="I959" s="29"/>
    </row>
    <row r="960" spans="1:9" x14ac:dyDescent="0.25">
      <c r="A960" s="24"/>
      <c r="B960" s="25"/>
      <c r="C960" s="24"/>
      <c r="D960" s="29"/>
      <c r="E960" s="29"/>
      <c r="F960" s="29"/>
      <c r="G960" s="29"/>
      <c r="H960" s="29"/>
      <c r="I960" s="29"/>
    </row>
    <row r="961" spans="1:9" x14ac:dyDescent="0.25">
      <c r="A961" s="24"/>
      <c r="B961" s="25"/>
      <c r="C961" s="24"/>
      <c r="D961" s="29"/>
      <c r="E961" s="29"/>
      <c r="F961" s="29"/>
      <c r="G961" s="29"/>
      <c r="H961" s="29"/>
      <c r="I961" s="29"/>
    </row>
    <row r="962" spans="1:9" x14ac:dyDescent="0.25">
      <c r="A962" s="24"/>
      <c r="B962" s="25"/>
      <c r="C962" s="24"/>
      <c r="D962" s="29"/>
      <c r="E962" s="29"/>
      <c r="F962" s="29"/>
      <c r="G962" s="29"/>
      <c r="H962" s="29"/>
      <c r="I962" s="29"/>
    </row>
    <row r="963" spans="1:9" x14ac:dyDescent="0.25">
      <c r="A963" s="24"/>
      <c r="B963" s="25"/>
      <c r="C963" s="24"/>
      <c r="D963" s="29"/>
      <c r="E963" s="29"/>
      <c r="F963" s="29"/>
      <c r="G963" s="29"/>
      <c r="H963" s="29"/>
      <c r="I963" s="29"/>
    </row>
    <row r="964" spans="1:9" x14ac:dyDescent="0.25">
      <c r="A964" s="24"/>
      <c r="B964" s="25"/>
      <c r="C964" s="24"/>
      <c r="D964" s="29"/>
      <c r="E964" s="29"/>
      <c r="F964" s="29"/>
      <c r="G964" s="29"/>
      <c r="H964" s="29"/>
      <c r="I964" s="29"/>
    </row>
    <row r="965" spans="1:9" x14ac:dyDescent="0.25">
      <c r="A965" s="24"/>
      <c r="B965" s="25"/>
      <c r="C965" s="24"/>
      <c r="D965" s="29"/>
      <c r="E965" s="29"/>
      <c r="F965" s="29"/>
      <c r="G965" s="29"/>
      <c r="H965" s="29"/>
      <c r="I965" s="29"/>
    </row>
    <row r="966" spans="1:9" x14ac:dyDescent="0.25">
      <c r="A966" s="24"/>
      <c r="B966" s="25"/>
      <c r="C966" s="24"/>
      <c r="D966" s="29"/>
      <c r="E966" s="29"/>
      <c r="F966" s="29"/>
      <c r="G966" s="29"/>
      <c r="H966" s="29"/>
      <c r="I966" s="29"/>
    </row>
    <row r="967" spans="1:9" x14ac:dyDescent="0.25">
      <c r="A967" s="24"/>
      <c r="B967" s="25"/>
      <c r="C967" s="24"/>
      <c r="D967" s="29"/>
      <c r="E967" s="29"/>
      <c r="F967" s="29"/>
      <c r="G967" s="29"/>
      <c r="H967" s="29"/>
      <c r="I967" s="29"/>
    </row>
    <row r="968" spans="1:9" x14ac:dyDescent="0.25">
      <c r="A968" s="24"/>
      <c r="B968" s="25"/>
      <c r="C968" s="24"/>
      <c r="D968" s="29"/>
      <c r="E968" s="29"/>
      <c r="F968" s="29"/>
      <c r="G968" s="29"/>
      <c r="H968" s="29"/>
      <c r="I968" s="29"/>
    </row>
    <row r="969" spans="1:9" x14ac:dyDescent="0.25">
      <c r="A969" s="24"/>
      <c r="B969" s="25"/>
      <c r="C969" s="24"/>
      <c r="D969" s="29"/>
      <c r="E969" s="29"/>
      <c r="F969" s="29"/>
      <c r="G969" s="29"/>
      <c r="H969" s="29"/>
      <c r="I969" s="29"/>
    </row>
    <row r="970" spans="1:9" x14ac:dyDescent="0.25">
      <c r="A970" s="24"/>
      <c r="B970" s="25"/>
      <c r="C970" s="24"/>
      <c r="D970" s="29"/>
      <c r="E970" s="29"/>
      <c r="F970" s="29"/>
      <c r="G970" s="29"/>
      <c r="H970" s="29"/>
      <c r="I970" s="29"/>
    </row>
    <row r="971" spans="1:9" x14ac:dyDescent="0.25">
      <c r="A971" s="24"/>
      <c r="B971" s="25"/>
      <c r="C971" s="24"/>
      <c r="D971" s="29"/>
      <c r="E971" s="29"/>
      <c r="F971" s="29"/>
      <c r="G971" s="29"/>
      <c r="H971" s="29"/>
      <c r="I971" s="29"/>
    </row>
    <row r="972" spans="1:9" x14ac:dyDescent="0.25">
      <c r="A972" s="24"/>
      <c r="B972" s="25"/>
      <c r="C972" s="24"/>
      <c r="D972" s="29"/>
      <c r="E972" s="29"/>
      <c r="F972" s="29"/>
      <c r="G972" s="29"/>
      <c r="H972" s="29"/>
      <c r="I972" s="29"/>
    </row>
    <row r="973" spans="1:9" x14ac:dyDescent="0.25">
      <c r="A973" s="24"/>
      <c r="B973" s="25"/>
      <c r="C973" s="24"/>
      <c r="D973" s="29"/>
      <c r="E973" s="29"/>
      <c r="F973" s="29"/>
      <c r="G973" s="29"/>
      <c r="H973" s="29"/>
      <c r="I973" s="29"/>
    </row>
    <row r="974" spans="1:9" x14ac:dyDescent="0.25">
      <c r="A974" s="24"/>
      <c r="B974" s="25"/>
      <c r="C974" s="24"/>
      <c r="D974" s="29"/>
      <c r="E974" s="29"/>
      <c r="F974" s="29"/>
      <c r="G974" s="29"/>
      <c r="H974" s="29"/>
      <c r="I974" s="29"/>
    </row>
    <row r="975" spans="1:9" x14ac:dyDescent="0.25">
      <c r="A975" s="24"/>
      <c r="B975" s="25"/>
      <c r="C975" s="24"/>
      <c r="D975" s="29"/>
      <c r="E975" s="29"/>
      <c r="F975" s="29"/>
      <c r="G975" s="29"/>
      <c r="H975" s="29"/>
      <c r="I975" s="29"/>
    </row>
    <row r="976" spans="1:9" x14ac:dyDescent="0.25">
      <c r="A976" s="24"/>
      <c r="B976" s="25"/>
      <c r="C976" s="24"/>
      <c r="D976" s="29"/>
      <c r="E976" s="29"/>
      <c r="F976" s="29"/>
      <c r="G976" s="29"/>
      <c r="H976" s="29"/>
      <c r="I976" s="29"/>
    </row>
    <row r="977" spans="1:9" x14ac:dyDescent="0.25">
      <c r="A977" s="24"/>
      <c r="B977" s="25"/>
      <c r="C977" s="24"/>
      <c r="D977" s="29"/>
      <c r="E977" s="29"/>
      <c r="F977" s="29"/>
      <c r="G977" s="29"/>
      <c r="H977" s="29"/>
      <c r="I977" s="29"/>
    </row>
    <row r="978" spans="1:9" x14ac:dyDescent="0.25">
      <c r="A978" s="24"/>
      <c r="B978" s="25"/>
      <c r="C978" s="24"/>
      <c r="D978" s="29"/>
      <c r="E978" s="29"/>
      <c r="F978" s="29"/>
      <c r="G978" s="29"/>
      <c r="H978" s="29"/>
      <c r="I978" s="29"/>
    </row>
    <row r="979" spans="1:9" x14ac:dyDescent="0.25">
      <c r="A979" s="24"/>
      <c r="B979" s="25"/>
      <c r="C979" s="24"/>
      <c r="D979" s="29"/>
      <c r="E979" s="29"/>
      <c r="F979" s="29"/>
      <c r="G979" s="29"/>
      <c r="H979" s="29"/>
      <c r="I979" s="29"/>
    </row>
    <row r="980" spans="1:9" x14ac:dyDescent="0.25">
      <c r="A980" s="24"/>
      <c r="B980" s="25"/>
      <c r="C980" s="24"/>
      <c r="D980" s="29"/>
      <c r="E980" s="29"/>
      <c r="F980" s="29"/>
      <c r="G980" s="29"/>
      <c r="H980" s="29"/>
      <c r="I980" s="29"/>
    </row>
    <row r="981" spans="1:9" x14ac:dyDescent="0.25">
      <c r="A981" s="24"/>
      <c r="B981" s="25"/>
      <c r="C981" s="24"/>
      <c r="D981" s="29"/>
      <c r="E981" s="29"/>
      <c r="F981" s="29"/>
      <c r="G981" s="29"/>
      <c r="H981" s="29"/>
      <c r="I981" s="29"/>
    </row>
    <row r="982" spans="1:9" x14ac:dyDescent="0.25">
      <c r="A982" s="24"/>
      <c r="B982" s="25"/>
      <c r="C982" s="24"/>
      <c r="D982" s="29"/>
      <c r="E982" s="29"/>
      <c r="F982" s="29"/>
      <c r="G982" s="29"/>
      <c r="H982" s="29"/>
      <c r="I982" s="29"/>
    </row>
    <row r="983" spans="1:9" x14ac:dyDescent="0.25">
      <c r="A983" s="24"/>
      <c r="B983" s="25"/>
      <c r="C983" s="24"/>
      <c r="D983" s="29"/>
      <c r="E983" s="29"/>
      <c r="F983" s="29"/>
      <c r="G983" s="29"/>
      <c r="H983" s="29"/>
      <c r="I983" s="29"/>
    </row>
    <row r="984" spans="1:9" x14ac:dyDescent="0.25">
      <c r="A984" s="24"/>
      <c r="B984" s="25"/>
      <c r="C984" s="24"/>
      <c r="D984" s="29"/>
      <c r="E984" s="29"/>
      <c r="F984" s="29"/>
      <c r="G984" s="29"/>
      <c r="H984" s="29"/>
      <c r="I984" s="29"/>
    </row>
    <row r="985" spans="1:9" x14ac:dyDescent="0.25">
      <c r="A985" s="24"/>
      <c r="B985" s="25"/>
      <c r="C985" s="24"/>
      <c r="D985" s="29"/>
      <c r="E985" s="29"/>
      <c r="F985" s="29"/>
      <c r="G985" s="29"/>
      <c r="H985" s="29"/>
      <c r="I985" s="29"/>
    </row>
    <row r="986" spans="1:9" x14ac:dyDescent="0.25">
      <c r="A986" s="24"/>
      <c r="B986" s="25"/>
      <c r="C986" s="24"/>
      <c r="D986" s="29"/>
      <c r="E986" s="29"/>
      <c r="F986" s="29"/>
      <c r="G986" s="29"/>
      <c r="H986" s="29"/>
      <c r="I986" s="29"/>
    </row>
    <row r="987" spans="1:9" x14ac:dyDescent="0.25">
      <c r="A987" s="24"/>
      <c r="B987" s="25"/>
      <c r="C987" s="24"/>
      <c r="D987" s="29"/>
      <c r="E987" s="29"/>
      <c r="F987" s="29"/>
      <c r="G987" s="29"/>
      <c r="H987" s="29"/>
      <c r="I987" s="29"/>
    </row>
    <row r="988" spans="1:9" x14ac:dyDescent="0.25">
      <c r="A988" s="24"/>
      <c r="B988" s="25"/>
      <c r="C988" s="24"/>
      <c r="D988" s="29"/>
      <c r="E988" s="29"/>
      <c r="F988" s="29"/>
      <c r="G988" s="29"/>
      <c r="H988" s="29"/>
      <c r="I988" s="29"/>
    </row>
    <row r="989" spans="1:9" x14ac:dyDescent="0.25">
      <c r="A989" s="24"/>
      <c r="B989" s="25"/>
      <c r="C989" s="24"/>
      <c r="D989" s="29"/>
      <c r="E989" s="29"/>
      <c r="F989" s="29"/>
      <c r="G989" s="29"/>
      <c r="H989" s="29"/>
      <c r="I989" s="29"/>
    </row>
    <row r="990" spans="1:9" x14ac:dyDescent="0.25">
      <c r="A990" s="24"/>
      <c r="B990" s="25"/>
      <c r="C990" s="24"/>
      <c r="D990" s="29"/>
      <c r="E990" s="29"/>
      <c r="F990" s="29"/>
      <c r="G990" s="29"/>
      <c r="H990" s="29"/>
      <c r="I990" s="29"/>
    </row>
    <row r="991" spans="1:9" x14ac:dyDescent="0.25">
      <c r="A991" s="24"/>
      <c r="B991" s="25"/>
      <c r="C991" s="24"/>
      <c r="D991" s="29"/>
      <c r="E991" s="29"/>
      <c r="F991" s="29"/>
      <c r="G991" s="29"/>
      <c r="H991" s="29"/>
      <c r="I991" s="29"/>
    </row>
    <row r="992" spans="1:9" x14ac:dyDescent="0.25">
      <c r="A992" s="24"/>
      <c r="B992" s="25"/>
      <c r="C992" s="24"/>
      <c r="D992" s="29"/>
      <c r="E992" s="29"/>
      <c r="F992" s="29"/>
      <c r="G992" s="29"/>
      <c r="H992" s="29"/>
      <c r="I992" s="29"/>
    </row>
    <row r="993" spans="1:9" x14ac:dyDescent="0.25">
      <c r="A993" s="24"/>
      <c r="B993" s="25"/>
      <c r="C993" s="24"/>
      <c r="D993" s="29"/>
      <c r="E993" s="29"/>
      <c r="F993" s="29"/>
      <c r="G993" s="29"/>
      <c r="H993" s="29"/>
      <c r="I993" s="29"/>
    </row>
    <row r="994" spans="1:9" x14ac:dyDescent="0.25">
      <c r="A994" s="24"/>
      <c r="B994" s="25"/>
      <c r="C994" s="24"/>
      <c r="D994" s="29"/>
      <c r="E994" s="29"/>
      <c r="F994" s="29"/>
      <c r="G994" s="29"/>
      <c r="H994" s="29"/>
      <c r="I994" s="29"/>
    </row>
    <row r="995" spans="1:9" x14ac:dyDescent="0.25">
      <c r="A995" s="24"/>
      <c r="B995" s="25"/>
      <c r="C995" s="24"/>
      <c r="D995" s="29"/>
      <c r="E995" s="29"/>
      <c r="F995" s="29"/>
      <c r="G995" s="29"/>
      <c r="H995" s="29"/>
      <c r="I995" s="29"/>
    </row>
    <row r="996" spans="1:9" x14ac:dyDescent="0.25">
      <c r="A996" s="24"/>
      <c r="B996" s="25"/>
      <c r="C996" s="24"/>
      <c r="D996" s="29"/>
      <c r="E996" s="29"/>
      <c r="F996" s="29"/>
      <c r="G996" s="29"/>
      <c r="H996" s="29"/>
      <c r="I996" s="29"/>
    </row>
    <row r="997" spans="1:9" x14ac:dyDescent="0.25">
      <c r="A997" s="24"/>
      <c r="B997" s="25"/>
      <c r="C997" s="24"/>
      <c r="D997" s="29"/>
      <c r="E997" s="29"/>
      <c r="F997" s="29"/>
      <c r="G997" s="29"/>
      <c r="H997" s="29"/>
      <c r="I997" s="29"/>
    </row>
    <row r="998" spans="1:9" x14ac:dyDescent="0.25">
      <c r="A998" s="24"/>
      <c r="B998" s="25"/>
      <c r="C998" s="24"/>
      <c r="D998" s="29"/>
      <c r="E998" s="29"/>
      <c r="F998" s="29"/>
      <c r="G998" s="29"/>
      <c r="H998" s="29"/>
      <c r="I998" s="29"/>
    </row>
    <row r="999" spans="1:9" x14ac:dyDescent="0.25">
      <c r="A999" s="24"/>
      <c r="B999" s="25"/>
      <c r="C999" s="24"/>
      <c r="D999" s="29"/>
      <c r="E999" s="29"/>
      <c r="F999" s="29"/>
      <c r="G999" s="29"/>
      <c r="H999" s="29"/>
      <c r="I999" s="29"/>
    </row>
    <row r="1000" spans="1:9" x14ac:dyDescent="0.25">
      <c r="A1000" s="24"/>
      <c r="B1000" s="25"/>
      <c r="C1000" s="24"/>
      <c r="D1000" s="29"/>
      <c r="E1000" s="29"/>
      <c r="F1000" s="29"/>
      <c r="G1000" s="29"/>
      <c r="H1000" s="29"/>
      <c r="I1000" s="29"/>
    </row>
    <row r="1001" spans="1:9" x14ac:dyDescent="0.25">
      <c r="A1001" s="24"/>
      <c r="B1001" s="25"/>
      <c r="C1001" s="24"/>
      <c r="D1001" s="29"/>
      <c r="E1001" s="29"/>
      <c r="F1001" s="29"/>
      <c r="G1001" s="29"/>
      <c r="H1001" s="29"/>
      <c r="I1001" s="29"/>
    </row>
    <row r="1002" spans="1:9" x14ac:dyDescent="0.25">
      <c r="A1002" s="24"/>
      <c r="B1002" s="25"/>
      <c r="C1002" s="24"/>
      <c r="D1002" s="29"/>
      <c r="E1002" s="29"/>
      <c r="F1002" s="29"/>
      <c r="G1002" s="29"/>
      <c r="H1002" s="29"/>
      <c r="I1002" s="29"/>
    </row>
    <row r="1003" spans="1:9" x14ac:dyDescent="0.25">
      <c r="A1003" s="24"/>
      <c r="B1003" s="25"/>
      <c r="C1003" s="24"/>
      <c r="D1003" s="29"/>
      <c r="E1003" s="29"/>
      <c r="F1003" s="29"/>
      <c r="G1003" s="29"/>
      <c r="H1003" s="29"/>
      <c r="I1003" s="29"/>
    </row>
    <row r="1004" spans="1:9" x14ac:dyDescent="0.25">
      <c r="A1004" s="24"/>
      <c r="B1004" s="25"/>
      <c r="C1004" s="24"/>
      <c r="D1004" s="29"/>
      <c r="E1004" s="29"/>
      <c r="F1004" s="29"/>
      <c r="G1004" s="29"/>
      <c r="H1004" s="29"/>
      <c r="I1004" s="29"/>
    </row>
    <row r="1005" spans="1:9" x14ac:dyDescent="0.25">
      <c r="A1005" s="24"/>
      <c r="B1005" s="25"/>
      <c r="C1005" s="24"/>
      <c r="D1005" s="29"/>
      <c r="E1005" s="29"/>
      <c r="F1005" s="29"/>
      <c r="G1005" s="29"/>
      <c r="H1005" s="29"/>
      <c r="I1005" s="29"/>
    </row>
    <row r="1006" spans="1:9" x14ac:dyDescent="0.25">
      <c r="A1006" s="24"/>
      <c r="B1006" s="25"/>
      <c r="C1006" s="24"/>
      <c r="D1006" s="29"/>
      <c r="E1006" s="29"/>
      <c r="F1006" s="29"/>
      <c r="G1006" s="29"/>
      <c r="H1006" s="29"/>
      <c r="I1006" s="29"/>
    </row>
    <row r="1007" spans="1:9" x14ac:dyDescent="0.25">
      <c r="A1007" s="24"/>
      <c r="B1007" s="25"/>
      <c r="C1007" s="24"/>
      <c r="D1007" s="29"/>
      <c r="E1007" s="29"/>
      <c r="F1007" s="29"/>
      <c r="G1007" s="29"/>
      <c r="H1007" s="29"/>
      <c r="I1007" s="29"/>
    </row>
    <row r="1008" spans="1:9" x14ac:dyDescent="0.25">
      <c r="A1008" s="24"/>
      <c r="B1008" s="25"/>
      <c r="C1008" s="24"/>
      <c r="D1008" s="29"/>
      <c r="E1008" s="29"/>
      <c r="F1008" s="29"/>
      <c r="G1008" s="29"/>
      <c r="H1008" s="29"/>
      <c r="I1008" s="29"/>
    </row>
    <row r="1009" spans="1:9" x14ac:dyDescent="0.25">
      <c r="A1009" s="24"/>
      <c r="B1009" s="25"/>
      <c r="C1009" s="24"/>
      <c r="D1009" s="29"/>
      <c r="E1009" s="29"/>
      <c r="F1009" s="29"/>
      <c r="G1009" s="29"/>
      <c r="H1009" s="29"/>
      <c r="I1009" s="29"/>
    </row>
    <row r="1010" spans="1:9" x14ac:dyDescent="0.25">
      <c r="A1010" s="24"/>
      <c r="B1010" s="25"/>
      <c r="C1010" s="24"/>
      <c r="D1010" s="29"/>
      <c r="E1010" s="29"/>
      <c r="F1010" s="29"/>
      <c r="G1010" s="29"/>
      <c r="H1010" s="29"/>
      <c r="I1010" s="29"/>
    </row>
    <row r="1011" spans="1:9" x14ac:dyDescent="0.25">
      <c r="A1011" s="24"/>
      <c r="B1011" s="25"/>
      <c r="C1011" s="24"/>
      <c r="D1011" s="29"/>
      <c r="E1011" s="29"/>
      <c r="F1011" s="29"/>
      <c r="G1011" s="29"/>
      <c r="H1011" s="29"/>
      <c r="I1011" s="29"/>
    </row>
    <row r="1012" spans="1:9" x14ac:dyDescent="0.25">
      <c r="A1012" s="24"/>
      <c r="B1012" s="25"/>
      <c r="C1012" s="24"/>
      <c r="D1012" s="29"/>
      <c r="E1012" s="29"/>
      <c r="F1012" s="29"/>
      <c r="G1012" s="29"/>
      <c r="H1012" s="29"/>
      <c r="I1012" s="29"/>
    </row>
    <row r="1013" spans="1:9" x14ac:dyDescent="0.25">
      <c r="A1013" s="24"/>
      <c r="B1013" s="25"/>
      <c r="C1013" s="24"/>
      <c r="D1013" s="29"/>
      <c r="E1013" s="29"/>
      <c r="F1013" s="29"/>
      <c r="G1013" s="29"/>
      <c r="H1013" s="29"/>
      <c r="I1013" s="29"/>
    </row>
    <row r="1014" spans="1:9" x14ac:dyDescent="0.25">
      <c r="A1014" s="24"/>
      <c r="B1014" s="25"/>
      <c r="C1014" s="24"/>
      <c r="D1014" s="29"/>
      <c r="E1014" s="29"/>
      <c r="F1014" s="29"/>
      <c r="G1014" s="29"/>
      <c r="H1014" s="29"/>
      <c r="I1014" s="29"/>
    </row>
    <row r="1015" spans="1:9" x14ac:dyDescent="0.25">
      <c r="A1015" s="24"/>
      <c r="B1015" s="25"/>
      <c r="C1015" s="24"/>
      <c r="D1015" s="29"/>
      <c r="E1015" s="29"/>
      <c r="F1015" s="29"/>
      <c r="G1015" s="29"/>
      <c r="H1015" s="29"/>
      <c r="I1015" s="29"/>
    </row>
    <row r="1016" spans="1:9" x14ac:dyDescent="0.25">
      <c r="A1016" s="24"/>
      <c r="B1016" s="25"/>
      <c r="C1016" s="24"/>
      <c r="D1016" s="29"/>
      <c r="E1016" s="29"/>
      <c r="F1016" s="29"/>
      <c r="G1016" s="29"/>
      <c r="H1016" s="29"/>
      <c r="I1016" s="29"/>
    </row>
    <row r="1017" spans="1:9" x14ac:dyDescent="0.25">
      <c r="A1017" s="24"/>
      <c r="B1017" s="25"/>
      <c r="C1017" s="24"/>
      <c r="D1017" s="29"/>
      <c r="E1017" s="29"/>
      <c r="F1017" s="29"/>
      <c r="G1017" s="29"/>
      <c r="H1017" s="29"/>
      <c r="I1017" s="29"/>
    </row>
    <row r="1018" spans="1:9" x14ac:dyDescent="0.25">
      <c r="A1018" s="24"/>
      <c r="B1018" s="25"/>
      <c r="C1018" s="24"/>
      <c r="D1018" s="29"/>
      <c r="E1018" s="29"/>
      <c r="F1018" s="29"/>
      <c r="G1018" s="29"/>
      <c r="H1018" s="29"/>
      <c r="I1018" s="29"/>
    </row>
    <row r="1019" spans="1:9" x14ac:dyDescent="0.25">
      <c r="A1019" s="24"/>
      <c r="B1019" s="25"/>
      <c r="C1019" s="24"/>
      <c r="D1019" s="29"/>
      <c r="E1019" s="29"/>
      <c r="F1019" s="29"/>
      <c r="G1019" s="29"/>
      <c r="H1019" s="29"/>
      <c r="I1019" s="29"/>
    </row>
    <row r="1020" spans="1:9" x14ac:dyDescent="0.25">
      <c r="A1020" s="24"/>
      <c r="B1020" s="25"/>
      <c r="C1020" s="24"/>
      <c r="D1020" s="29"/>
      <c r="E1020" s="29"/>
      <c r="F1020" s="29"/>
      <c r="G1020" s="29"/>
      <c r="H1020" s="29"/>
      <c r="I1020" s="29"/>
    </row>
    <row r="1021" spans="1:9" x14ac:dyDescent="0.25">
      <c r="A1021" s="24"/>
      <c r="B1021" s="25"/>
      <c r="C1021" s="24"/>
      <c r="D1021" s="29"/>
      <c r="E1021" s="29"/>
      <c r="F1021" s="29"/>
      <c r="G1021" s="29"/>
      <c r="H1021" s="29"/>
      <c r="I1021" s="29"/>
    </row>
    <row r="1022" spans="1:9" x14ac:dyDescent="0.25">
      <c r="A1022" s="24"/>
      <c r="B1022" s="25"/>
      <c r="C1022" s="24"/>
      <c r="D1022" s="29"/>
      <c r="E1022" s="29"/>
      <c r="F1022" s="29"/>
      <c r="G1022" s="29"/>
      <c r="H1022" s="29"/>
      <c r="I1022" s="29"/>
    </row>
    <row r="1023" spans="1:9" x14ac:dyDescent="0.25">
      <c r="A1023" s="24"/>
      <c r="B1023" s="25"/>
      <c r="C1023" s="24"/>
      <c r="D1023" s="29"/>
      <c r="E1023" s="29"/>
      <c r="F1023" s="29"/>
      <c r="G1023" s="29"/>
      <c r="H1023" s="29"/>
      <c r="I1023" s="29"/>
    </row>
    <row r="1024" spans="1:9" x14ac:dyDescent="0.25">
      <c r="A1024" s="24"/>
      <c r="B1024" s="25"/>
      <c r="C1024" s="24"/>
      <c r="D1024" s="29"/>
      <c r="E1024" s="29"/>
      <c r="F1024" s="29"/>
      <c r="G1024" s="29"/>
      <c r="H1024" s="29"/>
      <c r="I1024" s="29"/>
    </row>
    <row r="1025" spans="1:9" x14ac:dyDescent="0.25">
      <c r="A1025" s="24"/>
      <c r="B1025" s="25"/>
      <c r="C1025" s="24"/>
      <c r="D1025" s="29"/>
      <c r="E1025" s="29"/>
      <c r="F1025" s="29"/>
      <c r="G1025" s="29"/>
      <c r="H1025" s="29"/>
      <c r="I1025" s="29"/>
    </row>
    <row r="1026" spans="1:9" x14ac:dyDescent="0.25">
      <c r="A1026" s="24"/>
      <c r="B1026" s="25"/>
      <c r="C1026" s="24"/>
      <c r="D1026" s="29"/>
      <c r="E1026" s="29"/>
      <c r="F1026" s="29"/>
      <c r="G1026" s="29"/>
      <c r="H1026" s="29"/>
      <c r="I1026" s="29"/>
    </row>
    <row r="1027" spans="1:9" x14ac:dyDescent="0.25">
      <c r="A1027" s="24"/>
      <c r="B1027" s="25"/>
      <c r="C1027" s="24"/>
      <c r="D1027" s="29"/>
      <c r="E1027" s="29"/>
      <c r="F1027" s="29"/>
      <c r="G1027" s="29"/>
      <c r="H1027" s="29"/>
      <c r="I1027" s="29"/>
    </row>
    <row r="1028" spans="1:9" x14ac:dyDescent="0.25">
      <c r="A1028" s="24"/>
      <c r="B1028" s="25"/>
      <c r="C1028" s="24"/>
      <c r="D1028" s="29"/>
      <c r="E1028" s="29"/>
      <c r="F1028" s="29"/>
      <c r="G1028" s="29"/>
      <c r="H1028" s="29"/>
      <c r="I1028" s="29"/>
    </row>
    <row r="1029" spans="1:9" x14ac:dyDescent="0.25">
      <c r="A1029" s="24"/>
      <c r="B1029" s="25"/>
      <c r="C1029" s="24"/>
      <c r="D1029" s="29"/>
      <c r="E1029" s="29"/>
      <c r="F1029" s="29"/>
      <c r="G1029" s="29"/>
      <c r="H1029" s="29"/>
      <c r="I1029" s="29"/>
    </row>
    <row r="1030" spans="1:9" x14ac:dyDescent="0.25">
      <c r="A1030" s="24"/>
      <c r="B1030" s="25"/>
      <c r="C1030" s="24"/>
      <c r="D1030" s="29"/>
      <c r="E1030" s="29"/>
      <c r="F1030" s="29"/>
      <c r="G1030" s="29"/>
      <c r="H1030" s="29"/>
      <c r="I1030" s="29"/>
    </row>
    <row r="1031" spans="1:9" x14ac:dyDescent="0.25">
      <c r="A1031" s="24"/>
      <c r="B1031" s="25"/>
      <c r="C1031" s="24"/>
      <c r="D1031" s="29"/>
      <c r="E1031" s="29"/>
      <c r="F1031" s="29"/>
      <c r="G1031" s="29"/>
      <c r="H1031" s="29"/>
      <c r="I1031" s="29"/>
    </row>
    <row r="1032" spans="1:9" x14ac:dyDescent="0.25">
      <c r="A1032" s="24"/>
      <c r="B1032" s="25"/>
      <c r="C1032" s="24"/>
      <c r="D1032" s="29"/>
      <c r="E1032" s="29"/>
      <c r="F1032" s="29"/>
      <c r="G1032" s="29"/>
      <c r="H1032" s="29"/>
      <c r="I1032" s="29"/>
    </row>
    <row r="1033" spans="1:9" x14ac:dyDescent="0.25">
      <c r="A1033" s="24"/>
      <c r="B1033" s="25"/>
      <c r="C1033" s="24"/>
      <c r="D1033" s="29"/>
      <c r="E1033" s="29"/>
      <c r="F1033" s="29"/>
      <c r="G1033" s="29"/>
      <c r="H1033" s="29"/>
      <c r="I1033" s="29"/>
    </row>
    <row r="1034" spans="1:9" x14ac:dyDescent="0.25">
      <c r="A1034" s="24"/>
      <c r="B1034" s="25"/>
      <c r="C1034" s="24"/>
      <c r="D1034" s="29"/>
      <c r="E1034" s="29"/>
      <c r="F1034" s="29"/>
      <c r="G1034" s="29"/>
      <c r="H1034" s="29"/>
      <c r="I1034" s="29"/>
    </row>
    <row r="1035" spans="1:9" x14ac:dyDescent="0.25">
      <c r="A1035" s="24"/>
      <c r="B1035" s="25"/>
      <c r="C1035" s="24"/>
      <c r="D1035" s="29"/>
      <c r="E1035" s="29"/>
      <c r="F1035" s="29"/>
      <c r="G1035" s="29"/>
      <c r="H1035" s="29"/>
      <c r="I1035" s="29"/>
    </row>
    <row r="1036" spans="1:9" x14ac:dyDescent="0.25">
      <c r="A1036" s="24"/>
      <c r="B1036" s="25"/>
      <c r="C1036" s="24"/>
      <c r="D1036" s="29"/>
      <c r="E1036" s="29"/>
      <c r="F1036" s="29"/>
      <c r="G1036" s="29"/>
      <c r="H1036" s="29"/>
      <c r="I1036" s="29"/>
    </row>
    <row r="1037" spans="1:9" x14ac:dyDescent="0.25">
      <c r="A1037" s="24"/>
      <c r="B1037" s="25"/>
      <c r="C1037" s="24"/>
      <c r="D1037" s="29"/>
      <c r="E1037" s="29"/>
      <c r="F1037" s="29"/>
      <c r="G1037" s="29"/>
      <c r="H1037" s="29"/>
      <c r="I1037" s="29"/>
    </row>
    <row r="1038" spans="1:9" x14ac:dyDescent="0.25">
      <c r="A1038" s="24"/>
      <c r="B1038" s="25"/>
      <c r="C1038" s="24"/>
      <c r="D1038" s="29"/>
      <c r="E1038" s="29"/>
      <c r="F1038" s="29"/>
      <c r="G1038" s="29"/>
      <c r="H1038" s="29"/>
      <c r="I1038" s="29"/>
    </row>
    <row r="1039" spans="1:9" x14ac:dyDescent="0.25">
      <c r="A1039" s="24"/>
      <c r="B1039" s="25"/>
      <c r="C1039" s="24"/>
      <c r="D1039" s="29"/>
      <c r="E1039" s="29"/>
      <c r="F1039" s="29"/>
      <c r="G1039" s="29"/>
      <c r="H1039" s="29"/>
      <c r="I1039" s="29"/>
    </row>
    <row r="1040" spans="1:9" x14ac:dyDescent="0.25">
      <c r="A1040" s="24"/>
      <c r="B1040" s="25"/>
      <c r="C1040" s="24"/>
      <c r="D1040" s="29"/>
      <c r="E1040" s="29"/>
      <c r="F1040" s="29"/>
      <c r="G1040" s="29"/>
      <c r="H1040" s="29"/>
      <c r="I1040" s="29"/>
    </row>
    <row r="1041" spans="1:9" x14ac:dyDescent="0.25">
      <c r="A1041" s="24"/>
      <c r="B1041" s="25"/>
      <c r="C1041" s="24"/>
      <c r="D1041" s="29"/>
      <c r="E1041" s="29"/>
      <c r="F1041" s="29"/>
      <c r="G1041" s="29"/>
      <c r="H1041" s="29"/>
      <c r="I1041" s="29"/>
    </row>
    <row r="1042" spans="1:9" x14ac:dyDescent="0.25">
      <c r="A1042" s="24"/>
      <c r="B1042" s="25"/>
      <c r="C1042" s="24"/>
      <c r="D1042" s="29"/>
      <c r="E1042" s="29"/>
      <c r="F1042" s="29"/>
      <c r="G1042" s="29"/>
      <c r="H1042" s="29"/>
      <c r="I1042" s="29"/>
    </row>
    <row r="1043" spans="1:9" x14ac:dyDescent="0.25">
      <c r="A1043" s="24"/>
      <c r="B1043" s="25"/>
      <c r="C1043" s="24"/>
      <c r="D1043" s="29"/>
      <c r="E1043" s="29"/>
      <c r="F1043" s="29"/>
      <c r="G1043" s="29"/>
      <c r="H1043" s="29"/>
      <c r="I1043" s="29"/>
    </row>
    <row r="1044" spans="1:9" x14ac:dyDescent="0.25">
      <c r="A1044" s="24"/>
      <c r="B1044" s="25"/>
      <c r="C1044" s="24"/>
      <c r="D1044" s="29"/>
      <c r="E1044" s="29"/>
      <c r="F1044" s="29"/>
      <c r="G1044" s="29"/>
      <c r="H1044" s="29"/>
      <c r="I1044" s="29"/>
    </row>
    <row r="1045" spans="1:9" x14ac:dyDescent="0.25">
      <c r="A1045" s="24"/>
      <c r="B1045" s="25"/>
      <c r="C1045" s="24"/>
      <c r="D1045" s="29"/>
      <c r="E1045" s="29"/>
      <c r="F1045" s="29"/>
      <c r="G1045" s="29"/>
      <c r="H1045" s="29"/>
      <c r="I1045" s="29"/>
    </row>
    <row r="1046" spans="1:9" x14ac:dyDescent="0.25">
      <c r="B1046" s="26"/>
    </row>
    <row r="1047" spans="1:9" x14ac:dyDescent="0.25">
      <c r="B1047" s="26"/>
    </row>
    <row r="1048" spans="1:9" x14ac:dyDescent="0.25">
      <c r="B1048" s="26"/>
    </row>
    <row r="1049" spans="1:9" x14ac:dyDescent="0.25">
      <c r="B1049" s="26"/>
    </row>
    <row r="1050" spans="1:9" x14ac:dyDescent="0.25">
      <c r="B1050" s="26"/>
    </row>
    <row r="1051" spans="1:9" x14ac:dyDescent="0.25">
      <c r="B1051" s="26"/>
    </row>
    <row r="1052" spans="1:9" x14ac:dyDescent="0.25">
      <c r="B1052" s="26"/>
    </row>
    <row r="1053" spans="1:9" x14ac:dyDescent="0.25">
      <c r="B1053" s="26"/>
    </row>
    <row r="1054" spans="1:9" x14ac:dyDescent="0.25">
      <c r="B1054" s="26"/>
    </row>
    <row r="1055" spans="1:9" x14ac:dyDescent="0.25">
      <c r="B1055" s="26"/>
    </row>
    <row r="1056" spans="1:9" x14ac:dyDescent="0.25">
      <c r="B1056" s="26"/>
    </row>
    <row r="1057" spans="2:2" x14ac:dyDescent="0.25">
      <c r="B1057" s="26"/>
    </row>
    <row r="1058" spans="2:2" x14ac:dyDescent="0.25">
      <c r="B1058" s="26"/>
    </row>
    <row r="1059" spans="2:2" x14ac:dyDescent="0.25">
      <c r="B1059" s="26"/>
    </row>
    <row r="1060" spans="2:2" x14ac:dyDescent="0.25">
      <c r="B1060" s="26"/>
    </row>
    <row r="1061" spans="2:2" x14ac:dyDescent="0.25">
      <c r="B1061" s="26"/>
    </row>
  </sheetData>
  <mergeCells count="19">
    <mergeCell ref="H11:H12"/>
    <mergeCell ref="I11:I12"/>
    <mergeCell ref="F11:F12"/>
    <mergeCell ref="G11:G12"/>
    <mergeCell ref="A8:A9"/>
    <mergeCell ref="B8:B9"/>
    <mergeCell ref="C8:C9"/>
    <mergeCell ref="D8:E8"/>
    <mergeCell ref="F8:G8"/>
    <mergeCell ref="A43:C43"/>
    <mergeCell ref="A11:C11"/>
    <mergeCell ref="A12:C12"/>
    <mergeCell ref="D11:D12"/>
    <mergeCell ref="E11:E12"/>
    <mergeCell ref="A1:I1"/>
    <mergeCell ref="A3:I3"/>
    <mergeCell ref="H8:I8"/>
    <mergeCell ref="A4:I4"/>
    <mergeCell ref="A6:I6"/>
  </mergeCells>
  <pageMargins left="0.39370078740157483" right="0.39370078740157483" top="0.39370078740157483" bottom="0.39370078740157483" header="0.31496062992125984" footer="0.31496062992125984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видатки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2017-03-13T12:39:39Z</dcterms:modified>
</cp:coreProperties>
</file>